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ojm/Downloads/"/>
    </mc:Choice>
  </mc:AlternateContent>
  <xr:revisionPtr revIDLastSave="0" documentId="13_ncr:1_{8EA435CE-71B6-154D-BC3E-D7327FAC99D1}" xr6:coauthVersionLast="47" xr6:coauthVersionMax="47" xr10:uidLastSave="{00000000-0000-0000-0000-000000000000}"/>
  <bookViews>
    <workbookView xWindow="0" yWindow="760" windowWidth="25600" windowHeight="14660" tabRatio="629" xr2:uid="{00000000-000D-0000-FFFF-FFFF00000000}"/>
  </bookViews>
  <sheets>
    <sheet name="NOTES" sheetId="12" r:id="rId1"/>
    <sheet name="SUMMARY" sheetId="1" r:id="rId2"/>
    <sheet name="ALL-SEL" sheetId="11" r:id="rId3"/>
    <sheet name="U-APL" sheetId="3" r:id="rId4"/>
    <sheet name="U-SAM" sheetId="4" r:id="rId5"/>
    <sheet name="U-HTC" sheetId="5" r:id="rId6"/>
    <sheet name="U-NOK" sheetId="6" r:id="rId7"/>
    <sheet name="R-APL" sheetId="7" r:id="rId8"/>
    <sheet name="R-SAM" sheetId="8" r:id="rId9"/>
    <sheet name="R-HTC" sheetId="9" r:id="rId10"/>
    <sheet name="R-NOK" sheetId="10"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9" i="1" l="1"/>
  <c r="C42" i="1" s="1"/>
  <c r="C38" i="1"/>
  <c r="C41" i="1" s="1"/>
  <c r="G2" i="11"/>
  <c r="I2" i="11"/>
  <c r="E21" i="1" s="1"/>
  <c r="G3" i="11"/>
  <c r="I3" i="11" s="1"/>
  <c r="G4" i="11"/>
  <c r="I4" i="11" s="1"/>
  <c r="G5" i="11"/>
  <c r="I5" i="11"/>
  <c r="E24" i="1" s="1"/>
  <c r="F24" i="1" s="1"/>
  <c r="G6" i="11"/>
  <c r="I6" i="11"/>
  <c r="E25" i="1"/>
  <c r="G7" i="11"/>
  <c r="I7" i="11"/>
  <c r="E26" i="1" s="1"/>
  <c r="F26" i="1" s="1"/>
  <c r="G8" i="11"/>
  <c r="I8" i="11" s="1"/>
  <c r="G9" i="11"/>
  <c r="I9" i="11" s="1"/>
  <c r="G10" i="11"/>
  <c r="I10" i="11" s="1"/>
  <c r="G11" i="11"/>
  <c r="I11" i="11"/>
  <c r="E30" i="1" s="1"/>
  <c r="F30" i="1" s="1"/>
  <c r="I21" i="1"/>
  <c r="I24" i="1"/>
  <c r="I25" i="1"/>
  <c r="I26" i="1"/>
  <c r="F3" i="11"/>
  <c r="H3" i="11"/>
  <c r="G22" i="1"/>
  <c r="H22" i="1"/>
  <c r="F4" i="11"/>
  <c r="H4" i="11" s="1"/>
  <c r="G23" i="1" s="1"/>
  <c r="H23" i="1" s="1"/>
  <c r="F5" i="11"/>
  <c r="H5" i="11"/>
  <c r="G24" i="1" s="1"/>
  <c r="H24" i="1" s="1"/>
  <c r="F6" i="11"/>
  <c r="H6" i="11"/>
  <c r="G25" i="1"/>
  <c r="H25" i="1" s="1"/>
  <c r="F7" i="11"/>
  <c r="H7" i="11" s="1"/>
  <c r="G26" i="1" s="1"/>
  <c r="H26" i="1" s="1"/>
  <c r="F8" i="11"/>
  <c r="H8" i="11"/>
  <c r="G27" i="1"/>
  <c r="H27" i="1"/>
  <c r="F9" i="11"/>
  <c r="H9" i="11" s="1"/>
  <c r="G28" i="1" s="1"/>
  <c r="H28" i="1" s="1"/>
  <c r="F10" i="11"/>
  <c r="H10" i="11"/>
  <c r="G29" i="1" s="1"/>
  <c r="H29" i="1" s="1"/>
  <c r="F11" i="11"/>
  <c r="H11" i="11"/>
  <c r="G30" i="1"/>
  <c r="H30" i="1" s="1"/>
  <c r="F2" i="11"/>
  <c r="H2" i="11" s="1"/>
  <c r="G21" i="1" s="1"/>
  <c r="F25" i="1"/>
  <c r="D22" i="1"/>
  <c r="D23" i="1"/>
  <c r="D24" i="1"/>
  <c r="D25" i="1"/>
  <c r="D26" i="1"/>
  <c r="D27" i="1"/>
  <c r="D28" i="1"/>
  <c r="D29" i="1"/>
  <c r="D30" i="1"/>
  <c r="D21" i="1"/>
  <c r="G58" i="11"/>
  <c r="I58" i="11"/>
  <c r="G22" i="11"/>
  <c r="I22" i="11"/>
  <c r="G16" i="11"/>
  <c r="I16" i="11"/>
  <c r="G57" i="11"/>
  <c r="I57" i="11"/>
  <c r="G50" i="11"/>
  <c r="I50" i="11"/>
  <c r="G59" i="11"/>
  <c r="I59" i="11"/>
  <c r="G40" i="11"/>
  <c r="I40" i="11"/>
  <c r="G46" i="11"/>
  <c r="I46" i="11"/>
  <c r="G31" i="11"/>
  <c r="I31" i="11"/>
  <c r="G81" i="11"/>
  <c r="I81" i="11"/>
  <c r="G53" i="11"/>
  <c r="I53" i="11"/>
  <c r="G44" i="11"/>
  <c r="I44" i="11"/>
  <c r="G76" i="11"/>
  <c r="I76" i="11"/>
  <c r="G87" i="11"/>
  <c r="I87" i="11"/>
  <c r="G94" i="11"/>
  <c r="I94" i="11"/>
  <c r="G35" i="11"/>
  <c r="I35" i="11"/>
  <c r="G37" i="11"/>
  <c r="I37" i="11"/>
  <c r="G91" i="11"/>
  <c r="I91" i="11"/>
  <c r="G56" i="11"/>
  <c r="I56" i="11"/>
  <c r="G39" i="11"/>
  <c r="I39" i="11"/>
  <c r="G55" i="11"/>
  <c r="I55" i="11"/>
  <c r="G71" i="11"/>
  <c r="I71" i="11"/>
  <c r="G38" i="11"/>
  <c r="I38" i="11"/>
  <c r="G24" i="11"/>
  <c r="I24" i="11"/>
  <c r="G86" i="11"/>
  <c r="I86" i="11"/>
  <c r="G18" i="11"/>
  <c r="I18" i="11"/>
  <c r="G84" i="11"/>
  <c r="I84" i="11"/>
  <c r="G30" i="11"/>
  <c r="I30" i="11"/>
  <c r="G73" i="11"/>
  <c r="I73" i="11"/>
  <c r="G13" i="11"/>
  <c r="I13" i="11"/>
  <c r="G52" i="11"/>
  <c r="I52" i="11"/>
  <c r="G32" i="11"/>
  <c r="I32" i="11"/>
  <c r="G60" i="11"/>
  <c r="I60" i="11"/>
  <c r="G82" i="11"/>
  <c r="I82" i="11"/>
  <c r="G85" i="11"/>
  <c r="I85" i="11"/>
  <c r="G62" i="11"/>
  <c r="I62" i="11"/>
  <c r="G64" i="11"/>
  <c r="I64" i="11"/>
  <c r="G63" i="11"/>
  <c r="I63" i="11"/>
  <c r="G78" i="11"/>
  <c r="I78" i="11"/>
  <c r="G65" i="11"/>
  <c r="I65" i="11"/>
  <c r="G93" i="11"/>
  <c r="I93" i="11"/>
  <c r="G72" i="11"/>
  <c r="I72" i="11"/>
  <c r="G92" i="11"/>
  <c r="I92" i="11"/>
  <c r="G34" i="11"/>
  <c r="I34" i="11"/>
  <c r="G33" i="11"/>
  <c r="I33" i="11"/>
  <c r="G67" i="11"/>
  <c r="I67" i="11"/>
  <c r="G88" i="11"/>
  <c r="I88" i="11"/>
  <c r="G26" i="11"/>
  <c r="I26" i="11"/>
  <c r="G17" i="11"/>
  <c r="I17" i="11" s="1"/>
  <c r="G80" i="11"/>
  <c r="I80" i="11"/>
  <c r="G83" i="11"/>
  <c r="I83" i="11"/>
  <c r="G28" i="11"/>
  <c r="I28" i="11"/>
  <c r="G69" i="11"/>
  <c r="I69" i="11"/>
  <c r="G21" i="11"/>
  <c r="I21" i="11" s="1"/>
  <c r="G79" i="11"/>
  <c r="I79" i="11"/>
  <c r="G90" i="11"/>
  <c r="I90" i="11"/>
  <c r="G77" i="11"/>
  <c r="I77" i="11"/>
  <c r="G45" i="11"/>
  <c r="I45" i="11"/>
  <c r="G20" i="11"/>
  <c r="I20" i="11" s="1"/>
  <c r="G51" i="11"/>
  <c r="I51" i="11"/>
  <c r="G96" i="11"/>
  <c r="I96" i="11"/>
  <c r="G29" i="11"/>
  <c r="I29" i="11"/>
  <c r="G89" i="11"/>
  <c r="I89" i="11"/>
  <c r="G25" i="11"/>
  <c r="I25" i="11" s="1"/>
  <c r="G95" i="11"/>
  <c r="I95" i="11"/>
  <c r="G70" i="11"/>
  <c r="I70" i="11"/>
  <c r="G19" i="11"/>
  <c r="I19" i="11"/>
  <c r="G47" i="11"/>
  <c r="I47" i="11"/>
  <c r="G14" i="11"/>
  <c r="I14" i="11" s="1"/>
  <c r="G41" i="11"/>
  <c r="I41" i="11"/>
  <c r="G36" i="11"/>
  <c r="I36" i="11"/>
  <c r="G48" i="11"/>
  <c r="I48" i="11"/>
  <c r="G74" i="11"/>
  <c r="I74" i="11"/>
  <c r="G68" i="11"/>
  <c r="I68" i="11" s="1"/>
  <c r="G23" i="11"/>
  <c r="I23" i="11"/>
  <c r="G54" i="11"/>
  <c r="I54" i="11"/>
  <c r="G61" i="11"/>
  <c r="I61" i="11"/>
  <c r="G42" i="11"/>
  <c r="I42" i="11"/>
  <c r="G75" i="11"/>
  <c r="I75" i="11" s="1"/>
  <c r="G43" i="11"/>
  <c r="I43" i="11"/>
  <c r="G66" i="11"/>
  <c r="I66" i="11"/>
  <c r="G27" i="11"/>
  <c r="I27" i="11"/>
  <c r="G12" i="11"/>
  <c r="I12" i="11"/>
  <c r="G49" i="11"/>
  <c r="I49" i="11" s="1"/>
  <c r="G15" i="11"/>
  <c r="I15" i="11"/>
  <c r="F58" i="11"/>
  <c r="H58" i="11"/>
  <c r="F22" i="11"/>
  <c r="H22" i="11"/>
  <c r="F16" i="11"/>
  <c r="H16" i="11"/>
  <c r="F57" i="11"/>
  <c r="H57" i="11" s="1"/>
  <c r="F50" i="11"/>
  <c r="H50" i="11"/>
  <c r="F59" i="11"/>
  <c r="H59" i="11"/>
  <c r="F40" i="11"/>
  <c r="H40" i="11"/>
  <c r="F46" i="11"/>
  <c r="H46" i="11"/>
  <c r="F31" i="11"/>
  <c r="H31" i="11"/>
  <c r="F81" i="11"/>
  <c r="H81" i="11"/>
  <c r="F53" i="11"/>
  <c r="H53" i="11"/>
  <c r="F44" i="11"/>
  <c r="H44" i="11"/>
  <c r="F76" i="11"/>
  <c r="H76" i="11"/>
  <c r="F87" i="11"/>
  <c r="H87" i="11"/>
  <c r="F94" i="11"/>
  <c r="H94" i="11"/>
  <c r="F35" i="11"/>
  <c r="H35" i="11"/>
  <c r="F37" i="11"/>
  <c r="H37" i="11"/>
  <c r="F91" i="11"/>
  <c r="H91" i="11"/>
  <c r="F56" i="11"/>
  <c r="H56" i="11"/>
  <c r="F39" i="11"/>
  <c r="H39" i="11"/>
  <c r="F55" i="11"/>
  <c r="H55" i="11"/>
  <c r="F71" i="11"/>
  <c r="H71" i="11"/>
  <c r="F38" i="11"/>
  <c r="H38" i="11"/>
  <c r="F24" i="11"/>
  <c r="H24" i="11"/>
  <c r="F86" i="11"/>
  <c r="H86" i="11"/>
  <c r="F18" i="11"/>
  <c r="H18" i="11"/>
  <c r="F84" i="11"/>
  <c r="H84" i="11"/>
  <c r="F30" i="11"/>
  <c r="H30" i="11"/>
  <c r="F73" i="11"/>
  <c r="H73" i="11"/>
  <c r="F13" i="11"/>
  <c r="H13" i="11"/>
  <c r="F52" i="11"/>
  <c r="H52" i="11"/>
  <c r="F32" i="11"/>
  <c r="H32" i="11"/>
  <c r="F60" i="11"/>
  <c r="H60" i="11"/>
  <c r="F82" i="11"/>
  <c r="H82" i="11"/>
  <c r="F85" i="11"/>
  <c r="H85" i="11"/>
  <c r="F62" i="11"/>
  <c r="H62" i="11"/>
  <c r="F64" i="11"/>
  <c r="H64" i="11"/>
  <c r="F63" i="11"/>
  <c r="H63" i="11"/>
  <c r="F78" i="11"/>
  <c r="H78" i="11"/>
  <c r="F65" i="11"/>
  <c r="H65" i="11"/>
  <c r="F93" i="11"/>
  <c r="H93" i="11"/>
  <c r="F72" i="11"/>
  <c r="H72" i="11"/>
  <c r="F92" i="11"/>
  <c r="H92" i="11"/>
  <c r="F34" i="11"/>
  <c r="H34" i="11"/>
  <c r="F33" i="11"/>
  <c r="H33" i="11"/>
  <c r="F67" i="11"/>
  <c r="H67" i="11"/>
  <c r="F88" i="11"/>
  <c r="H88" i="11"/>
  <c r="F26" i="11"/>
  <c r="H26" i="11"/>
  <c r="F17" i="11"/>
  <c r="H17" i="11"/>
  <c r="F80" i="11"/>
  <c r="H80" i="11"/>
  <c r="F83" i="11"/>
  <c r="H83" i="11"/>
  <c r="F28" i="11"/>
  <c r="H28" i="11"/>
  <c r="F69" i="11"/>
  <c r="H69" i="11"/>
  <c r="F21" i="11"/>
  <c r="H21" i="11"/>
  <c r="F79" i="11"/>
  <c r="H79" i="11"/>
  <c r="F90" i="11"/>
  <c r="H90" i="11"/>
  <c r="F77" i="11"/>
  <c r="H77" i="11"/>
  <c r="F45" i="11"/>
  <c r="H45" i="11"/>
  <c r="F20" i="11"/>
  <c r="H20" i="11"/>
  <c r="F51" i="11"/>
  <c r="H51" i="11"/>
  <c r="F96" i="11"/>
  <c r="H96" i="11"/>
  <c r="F29" i="11"/>
  <c r="H29" i="11"/>
  <c r="F89" i="11"/>
  <c r="H89" i="11"/>
  <c r="F25" i="11"/>
  <c r="H25" i="11"/>
  <c r="F95" i="11"/>
  <c r="H95" i="11"/>
  <c r="F70" i="11"/>
  <c r="H70" i="11"/>
  <c r="F19" i="11"/>
  <c r="H19" i="11"/>
  <c r="F47" i="11"/>
  <c r="H47" i="11"/>
  <c r="F14" i="11"/>
  <c r="H14" i="11"/>
  <c r="F41" i="11"/>
  <c r="H41" i="11"/>
  <c r="F36" i="11"/>
  <c r="H36" i="11"/>
  <c r="F48" i="11"/>
  <c r="H48" i="11"/>
  <c r="F74" i="11"/>
  <c r="H74" i="11"/>
  <c r="F68" i="11"/>
  <c r="H68" i="11"/>
  <c r="F23" i="11"/>
  <c r="H23" i="11"/>
  <c r="F54" i="11"/>
  <c r="H54" i="11"/>
  <c r="F61" i="11"/>
  <c r="H61" i="11"/>
  <c r="F42" i="11"/>
  <c r="H42" i="11"/>
  <c r="F75" i="11"/>
  <c r="H75" i="11"/>
  <c r="F43" i="11"/>
  <c r="H43" i="11"/>
  <c r="F66" i="11"/>
  <c r="H66" i="11"/>
  <c r="F27" i="11"/>
  <c r="H27" i="11"/>
  <c r="F12" i="11"/>
  <c r="H12" i="11"/>
  <c r="F49" i="11"/>
  <c r="H49" i="11"/>
  <c r="F15" i="11"/>
  <c r="H15" i="11"/>
  <c r="I22" i="1" l="1"/>
  <c r="E22" i="1"/>
  <c r="F22" i="1" s="1"/>
  <c r="H21" i="1"/>
  <c r="H32" i="1" s="1"/>
  <c r="G32" i="1"/>
  <c r="I27" i="1"/>
  <c r="E27" i="1"/>
  <c r="F27" i="1" s="1"/>
  <c r="I29" i="1"/>
  <c r="E29" i="1"/>
  <c r="F29" i="1" s="1"/>
  <c r="E23" i="1"/>
  <c r="F23" i="1" s="1"/>
  <c r="I23" i="1"/>
  <c r="I28" i="1"/>
  <c r="E28" i="1"/>
  <c r="F28" i="1" s="1"/>
  <c r="F21" i="1"/>
  <c r="I30" i="1"/>
  <c r="F32" i="1" l="1"/>
  <c r="E32" i="1"/>
  <c r="I32" i="1"/>
</calcChain>
</file>

<file path=xl/sharedStrings.xml><?xml version="1.0" encoding="utf-8"?>
<sst xmlns="http://schemas.openxmlformats.org/spreadsheetml/2006/main" count="620" uniqueCount="175">
  <si>
    <t>eBay Username</t>
  </si>
  <si>
    <t>Company Name</t>
  </si>
  <si>
    <t>Company URL</t>
  </si>
  <si>
    <t>eBay Store</t>
  </si>
  <si>
    <t>Phones / Month</t>
  </si>
  <si>
    <t>Phones / Year</t>
  </si>
  <si>
    <t>EBAY USA TOP SELLERS</t>
  </si>
  <si>
    <t>Value / Month</t>
  </si>
  <si>
    <t>Value / Year</t>
  </si>
  <si>
    <t>nov 29 2014</t>
  </si>
  <si>
    <t>feb 26 2015</t>
  </si>
  <si>
    <t>eBay.com &gt; Cell Phones &amp; Accessories &gt; Cell Phones &amp; Smartphones</t>
  </si>
  <si>
    <t>Seller ID</t>
  </si>
  <si>
    <t>Total Sales</t>
  </si>
  <si>
    <t>Total Listings</t>
  </si>
  <si>
    <t>Successful Listings</t>
  </si>
  <si>
    <t>Total Bids</t>
  </si>
  <si>
    <t>Items Sold</t>
  </si>
  <si>
    <t>Average Price</t>
  </si>
  <si>
    <t>Sell Through</t>
  </si>
  <si>
    <t>cocosprinkles</t>
  </si>
  <si>
    <t>gazelle-store</t>
  </si>
  <si>
    <t>laptopaid</t>
  </si>
  <si>
    <t>soonersoft</t>
  </si>
  <si>
    <t>thewhizcellsllc</t>
  </si>
  <si>
    <t>sellatlas99</t>
  </si>
  <si>
    <t>thesellingguycellular</t>
  </si>
  <si>
    <t>wikiwoo</t>
  </si>
  <si>
    <t>jose2096</t>
  </si>
  <si>
    <t>evalueexpo</t>
  </si>
  <si>
    <t>itsworthmore</t>
  </si>
  <si>
    <t>ipods-4-all</t>
  </si>
  <si>
    <t>thegeex</t>
  </si>
  <si>
    <t>nextworth</t>
  </si>
  <si>
    <t>gsmsupplier</t>
  </si>
  <si>
    <t>greengadgets</t>
  </si>
  <si>
    <t>cdma-supplier</t>
  </si>
  <si>
    <t>chubbiestech</t>
  </si>
  <si>
    <t>guaranteecellular</t>
  </si>
  <si>
    <t>garage_cell</t>
  </si>
  <si>
    <t>imagewarehouse1</t>
  </si>
  <si>
    <t>greenappleipods</t>
  </si>
  <si>
    <t>bkismobil</t>
  </si>
  <si>
    <t>cellularstream</t>
  </si>
  <si>
    <t>alltechwholesale</t>
  </si>
  <si>
    <t>envirotel</t>
  </si>
  <si>
    <t>highclassmobile</t>
  </si>
  <si>
    <t>phonestoreusa</t>
  </si>
  <si>
    <t>digicircle</t>
  </si>
  <si>
    <t>amcelltech</t>
  </si>
  <si>
    <t>dinocells</t>
  </si>
  <si>
    <t>nbmc299</t>
  </si>
  <si>
    <t>directplug</t>
  </si>
  <si>
    <t>wirelessdept</t>
  </si>
  <si>
    <t>sellcellsandmore04</t>
  </si>
  <si>
    <t>wallachee</t>
  </si>
  <si>
    <t>buybackcell</t>
  </si>
  <si>
    <t>alternativecellutions</t>
  </si>
  <si>
    <t>gogreencellular</t>
  </si>
  <si>
    <t>onehourcell</t>
  </si>
  <si>
    <t>sellingtech13</t>
  </si>
  <si>
    <t>wise-deals</t>
  </si>
  <si>
    <t>makeitdirect</t>
  </si>
  <si>
    <t>cell-force</t>
  </si>
  <si>
    <t>rboarderi</t>
  </si>
  <si>
    <t>dealscaly</t>
  </si>
  <si>
    <t>omelectronics14</t>
  </si>
  <si>
    <t>davhil4</t>
  </si>
  <si>
    <t>danna3305</t>
  </si>
  <si>
    <t>shopcelldeals</t>
  </si>
  <si>
    <t>worldsbestdeals</t>
  </si>
  <si>
    <t>rhinothequadruped</t>
  </si>
  <si>
    <t>gadgetdog</t>
  </si>
  <si>
    <t>bigdeals</t>
  </si>
  <si>
    <t>deal.fisher</t>
  </si>
  <si>
    <t>dandg.88</t>
  </si>
  <si>
    <t>bidallies</t>
  </si>
  <si>
    <t>blinq</t>
  </si>
  <si>
    <t>yapper_wireless</t>
  </si>
  <si>
    <t>sami809</t>
  </si>
  <si>
    <t>jjmerchandises</t>
  </si>
  <si>
    <t>mobilepros1</t>
  </si>
  <si>
    <t>tom915915</t>
  </si>
  <si>
    <t>denwashoppu</t>
  </si>
  <si>
    <t>sigmacellular</t>
  </si>
  <si>
    <t>qualitycellz</t>
  </si>
  <si>
    <t>shangwenhero</t>
  </si>
  <si>
    <t>littlebee999</t>
  </si>
  <si>
    <t>youbuyrite</t>
  </si>
  <si>
    <t>factory_outlet</t>
  </si>
  <si>
    <t>buyrite7</t>
  </si>
  <si>
    <t>pangea_deals</t>
  </si>
  <si>
    <t>zeko734</t>
  </si>
  <si>
    <t>concept_concept_electronics</t>
  </si>
  <si>
    <t>thegoodblokes</t>
  </si>
  <si>
    <t>emb-phones</t>
  </si>
  <si>
    <t>techmiaonline</t>
  </si>
  <si>
    <t>pjohnson7223</t>
  </si>
  <si>
    <t>peterepete70</t>
  </si>
  <si>
    <t>factory_certified</t>
  </si>
  <si>
    <t>instantreplayelectronics</t>
  </si>
  <si>
    <t>thecellphonenerd</t>
  </si>
  <si>
    <t>wireless_express_inc</t>
  </si>
  <si>
    <t>ww_manufacturing</t>
  </si>
  <si>
    <t>velocity-wireless</t>
  </si>
  <si>
    <t>jawbone2008</t>
  </si>
  <si>
    <t>mobileitems</t>
  </si>
  <si>
    <t>turbo_tunes</t>
  </si>
  <si>
    <t>oemcard</t>
  </si>
  <si>
    <t>wirelessmarket1</t>
  </si>
  <si>
    <t>phoenixphones</t>
  </si>
  <si>
    <t>sunsmile*2013</t>
  </si>
  <si>
    <t>mubbashir73</t>
  </si>
  <si>
    <t>intellicom1</t>
  </si>
  <si>
    <t>breed</t>
  </si>
  <si>
    <t>celldays</t>
  </si>
  <si>
    <t>Username</t>
  </si>
  <si>
    <t>Total Used Sales</t>
  </si>
  <si>
    <t>Total Used Items Sold</t>
  </si>
  <si>
    <t>Total Refurb Sales</t>
  </si>
  <si>
    <t>Total Refurb Items Sold</t>
  </si>
  <si>
    <t>Total Items</t>
  </si>
  <si>
    <t>Avg Sales Month</t>
  </si>
  <si>
    <t>Avg Items Month</t>
  </si>
  <si>
    <t>TOTALS</t>
  </si>
  <si>
    <t>% Units Refurb</t>
  </si>
  <si>
    <t>BidAllies Store</t>
  </si>
  <si>
    <t>eBay Store URL</t>
  </si>
  <si>
    <t>http://stores.ebay.com.au/BidAllies-Store</t>
  </si>
  <si>
    <t>http://bidallies.com/</t>
  </si>
  <si>
    <t>Bid Allies</t>
  </si>
  <si>
    <t>http://stores.ebay.com/garagecellstore/</t>
  </si>
  <si>
    <t>garage_cell_store</t>
  </si>
  <si>
    <t>http://stores.ebay.com/youbuyrite</t>
  </si>
  <si>
    <t>YouBuyRite</t>
  </si>
  <si>
    <t>http://stores.ebay.com/CellularStream</t>
  </si>
  <si>
    <t>CellularStream</t>
  </si>
  <si>
    <t>http://stores.ebay.com.au/Guarantee-Cellular</t>
  </si>
  <si>
    <t>Guarantee Cellular</t>
  </si>
  <si>
    <t>http://stores.ebay.com.au/mobilepros1</t>
  </si>
  <si>
    <t>http://guaranteecellular.com/</t>
  </si>
  <si>
    <t>MobilePros1</t>
  </si>
  <si>
    <t>http://stores.ebay.com.au/BuyRite7</t>
  </si>
  <si>
    <t>BuyRite7</t>
  </si>
  <si>
    <t>Positive Feedback Last 12 Months (checked 11/03/2015)</t>
  </si>
  <si>
    <t>http://stores.ebay.com.au/chubbiestech</t>
  </si>
  <si>
    <t>Gazelle, Inc.</t>
  </si>
  <si>
    <t>Notes</t>
  </si>
  <si>
    <t>Sell on their website.</t>
  </si>
  <si>
    <t>Also sell at http://buy.gazelle.com/</t>
  </si>
  <si>
    <t>https://www.gazelle.com/</t>
  </si>
  <si>
    <t>http://stores.ebay.com.au/Gazelle-Store</t>
  </si>
  <si>
    <t>Gazelle-Store</t>
  </si>
  <si>
    <t>http://www.laptopaid.com/</t>
  </si>
  <si>
    <t>LDR LLC</t>
  </si>
  <si>
    <t>http://stores.ebay.com.au/LaptopAid</t>
  </si>
  <si>
    <t>LaptopAid</t>
  </si>
  <si>
    <t>Rank</t>
  </si>
  <si>
    <t>1. eBay market data via Terapeak doesn't allow for "mobile phone" category information.
2. To piece together category information, it must be manually composed using category keyword searches to get the top sellers.
3. To compose list of sellers, search in Cell Phones category for "Apple", "Samsung", "HTC" and "Nokia", in both "Used" and "Refurbished" conditions. Will use the 90 day period as should provide a more accurate overview compared to 30 day. 
4. Apple, Samsung, HTC and Nokia are selected as these represent some of the biggest brands and any large seller will be selling at least one brand of these phones.
5. Take the top twenty sellers in each Manufacturer and Condition to comprise list of mobile phone sellers, theoretically 20 x 4 x 2 = 80 (top twenty x four brands x two conditions). This is done for both total sales value and total number of items (e.g. they may sell high end phones so value is high but volume lower, or sell a large volume of cheap phones).
6. Actual list will have many duplicate sellers (the top seller in Samsung may also be top seller for HTC and Apple).
7. Using this list of sellers, research on each seller individual seller can be conducted. 
8. We can query the seller and get the number of sales for 90 days, and also narrow down by category (e.g. phones, can also check if they sell tablets).
9. The information outputted will be # of items sold in the period, average item value and total $ amount sold.
10. Once this has been conducted for each seller, can sort results to show OVERALL top 10 sellers by volume or  value.</t>
  </si>
  <si>
    <t>Process</t>
  </si>
  <si>
    <t>Results</t>
  </si>
  <si>
    <t>Data start date</t>
  </si>
  <si>
    <t>End Date</t>
  </si>
  <si>
    <t>Data source</t>
  </si>
  <si>
    <t>Terapeak</t>
  </si>
  <si>
    <t>eBay category</t>
  </si>
  <si>
    <t>Data Composed by Owen McCrink</t>
  </si>
  <si>
    <t xml:space="preserve">This data may have errors in composition or accuracy. </t>
  </si>
  <si>
    <t>© Owen McCrink 2015</t>
  </si>
  <si>
    <t>Date Published: 29 April 2015</t>
  </si>
  <si>
    <t xml:space="preserve">Please use at your own risk. </t>
  </si>
  <si>
    <t>Any feedback is appreciated.</t>
  </si>
  <si>
    <t>ALL SELLERS</t>
  </si>
  <si>
    <t>Web: http://ojm.co</t>
  </si>
  <si>
    <t>Email: hi@ojm.co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</si>
</sst>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_-&quot;$&quot;* #,##0.00_-;\-&quot;$&quot;* #,##0.00_-;_-&quot;$&quot;* &quot;-&quot;??_-;_-@_-"/>
    <numFmt numFmtId="166" formatCode="_-* #,##0.00_-;\-* #,##0.00_-;_-* &quot;-&quot;??_-;_-@_-"/>
    <numFmt numFmtId="167" formatCode="_-* #,##0_-;\-* #,##0_-;_-*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2"/>
      <color rgb="FF424242"/>
      <name val="Helvetica Neue"/>
    </font>
    <font>
      <sz val="12"/>
      <color theme="1"/>
      <name val="Helvetica Neue"/>
    </font>
    <font>
      <sz val="13"/>
      <color theme="1"/>
      <name val="Helvetica Neue"/>
    </font>
    <font>
      <sz val="12"/>
      <color rgb="FF56666B"/>
      <name val="Helvetica Neue"/>
    </font>
    <font>
      <b/>
      <sz val="12"/>
      <color theme="1"/>
      <name val="Calibri"/>
      <family val="2"/>
      <scheme val="minor"/>
    </font>
    <font>
      <sz val="12"/>
      <color rgb="FF000000"/>
      <name val="Calibri"/>
      <family val="2"/>
      <scheme val="minor"/>
    </font>
    <font>
      <i/>
      <sz val="12"/>
      <color theme="1"/>
      <name val="Calibri"/>
      <scheme val="minor"/>
    </font>
    <font>
      <i/>
      <sz val="12"/>
      <color rgb="FF000000"/>
      <name val="Calibri"/>
      <scheme val="minor"/>
    </font>
  </fonts>
  <fills count="4">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s>
  <borders count="1">
    <border>
      <left/>
      <right/>
      <top/>
      <bottom/>
      <diagonal/>
    </border>
  </borders>
  <cellStyleXfs count="552">
    <xf numFmtId="0" fontId="0" fillId="0" borderId="0"/>
    <xf numFmtId="166"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5"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xf numFmtId="167" fontId="0" fillId="0" borderId="0" xfId="1" applyNumberFormat="1" applyFont="1"/>
    <xf numFmtId="0" fontId="6" fillId="0" borderId="0" xfId="0" applyFont="1"/>
    <xf numFmtId="0" fontId="7" fillId="0" borderId="0" xfId="0" applyFont="1"/>
    <xf numFmtId="0" fontId="8" fillId="0" borderId="0" xfId="0" applyFont="1"/>
    <xf numFmtId="164" fontId="8" fillId="0" borderId="0" xfId="0" applyNumberFormat="1" applyFont="1"/>
    <xf numFmtId="3" fontId="8" fillId="0" borderId="0" xfId="0" applyNumberFormat="1" applyFont="1"/>
    <xf numFmtId="10" fontId="8" fillId="0" borderId="0" xfId="0" applyNumberFormat="1" applyFont="1"/>
    <xf numFmtId="0" fontId="6" fillId="2" borderId="0" xfId="0" applyFont="1" applyFill="1"/>
    <xf numFmtId="166" fontId="0" fillId="0" borderId="0" xfId="0" applyNumberFormat="1"/>
    <xf numFmtId="165" fontId="0" fillId="0" borderId="0" xfId="26" applyFont="1"/>
    <xf numFmtId="165" fontId="0" fillId="0" borderId="0" xfId="0" applyNumberFormat="1"/>
    <xf numFmtId="167" fontId="0" fillId="0" borderId="0" xfId="0" applyNumberFormat="1"/>
    <xf numFmtId="165" fontId="9" fillId="0" borderId="0" xfId="26" applyFont="1"/>
    <xf numFmtId="165" fontId="7" fillId="0" borderId="0" xfId="26" applyFont="1"/>
    <xf numFmtId="167" fontId="9" fillId="0" borderId="0" xfId="1" applyNumberFormat="1" applyFont="1"/>
    <xf numFmtId="167" fontId="7" fillId="0" borderId="0" xfId="1" applyNumberFormat="1" applyFont="1"/>
    <xf numFmtId="9" fontId="0" fillId="0" borderId="0" xfId="247" applyFont="1"/>
    <xf numFmtId="0" fontId="0" fillId="0" borderId="0" xfId="0" applyAlignment="1">
      <alignment horizontal="left" wrapText="1"/>
    </xf>
    <xf numFmtId="0" fontId="10" fillId="0" borderId="0" xfId="0" applyFont="1"/>
    <xf numFmtId="0" fontId="11" fillId="0" borderId="0" xfId="0" applyFont="1"/>
    <xf numFmtId="0" fontId="0" fillId="0" borderId="0" xfId="0" applyFont="1"/>
    <xf numFmtId="0" fontId="12" fillId="0" borderId="0" xfId="0" applyFont="1"/>
    <xf numFmtId="0" fontId="13" fillId="0" borderId="0" xfId="0" applyFont="1"/>
    <xf numFmtId="0" fontId="12" fillId="0" borderId="0" xfId="0" applyFont="1" applyAlignment="1">
      <alignment horizontal="left" wrapText="1"/>
    </xf>
    <xf numFmtId="0" fontId="4" fillId="0" borderId="0" xfId="550"/>
    <xf numFmtId="0" fontId="0" fillId="3" borderId="0" xfId="0" applyFill="1"/>
    <xf numFmtId="167" fontId="0" fillId="3" borderId="0" xfId="1" applyNumberFormat="1" applyFont="1" applyFill="1"/>
    <xf numFmtId="165" fontId="0" fillId="3" borderId="0" xfId="26" applyFont="1" applyFill="1"/>
    <xf numFmtId="167" fontId="0" fillId="3" borderId="0" xfId="0" applyNumberFormat="1" applyFill="1"/>
    <xf numFmtId="165" fontId="0" fillId="3" borderId="0" xfId="0" applyNumberFormat="1" applyFill="1"/>
    <xf numFmtId="0" fontId="0" fillId="0" borderId="0" xfId="0" applyAlignment="1">
      <alignment horizontal="left" wrapText="1"/>
    </xf>
  </cellXfs>
  <cellStyles count="552">
    <cellStyle name="Comma" xfId="1" builtinId="3"/>
    <cellStyle name="Currency" xfId="26"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cellStyle name="Normal" xfId="0" builtinId="0"/>
    <cellStyle name="Per cent" xfId="247" builtinId="5"/>
  </cellStyles>
  <dxfs count="9">
    <dxf>
      <numFmt numFmtId="167" formatCode="_-* #,##0_-;\-* #,##0_-;_-* &quot;-&quot;??_-;_-@_-"/>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rgb="FF56666B"/>
        <name val="Helvetica Neue"/>
        <scheme val="none"/>
      </font>
      <numFmt numFmtId="167" formatCode="_-* #,##0_-;\-* #,##0_-;_-* &quot;-&quot;??_-;_-@_-"/>
    </dxf>
    <dxf>
      <font>
        <b val="0"/>
        <i val="0"/>
        <strike val="0"/>
        <condense val="0"/>
        <extend val="0"/>
        <outline val="0"/>
        <shadow val="0"/>
        <u val="none"/>
        <vertAlign val="baseline"/>
        <sz val="12"/>
        <color rgb="FF56666B"/>
        <name val="Helvetica Neue"/>
        <scheme val="none"/>
      </font>
    </dxf>
    <dxf>
      <font>
        <b val="0"/>
        <i val="0"/>
        <strike val="0"/>
        <condense val="0"/>
        <extend val="0"/>
        <outline val="0"/>
        <shadow val="0"/>
        <u val="none"/>
        <vertAlign val="baseline"/>
        <sz val="12"/>
        <color rgb="FF56666B"/>
        <name val="Helvetica Neue"/>
        <scheme val="none"/>
      </font>
      <numFmt numFmtId="167" formatCode="_-* #,##0_-;\-* #,##0_-;_-* &quot;-&quot;??_-;_-@_-"/>
    </dxf>
    <dxf>
      <font>
        <b val="0"/>
        <i val="0"/>
        <strike val="0"/>
        <condense val="0"/>
        <extend val="0"/>
        <outline val="0"/>
        <shadow val="0"/>
        <u val="none"/>
        <vertAlign val="baseline"/>
        <sz val="12"/>
        <color rgb="FF56666B"/>
        <name val="Helvetica Neue"/>
        <scheme val="none"/>
      </font>
    </dxf>
    <dxf>
      <font>
        <b val="0"/>
        <i val="0"/>
        <strike val="0"/>
        <condense val="0"/>
        <extend val="0"/>
        <outline val="0"/>
        <shadow val="0"/>
        <u val="none"/>
        <vertAlign val="baseline"/>
        <sz val="12"/>
        <color theme="1"/>
        <name val="Calibri"/>
        <scheme val="minor"/>
      </font>
      <numFmt numFmtId="167" formatCode="_-* #,##0_-;\-* #,##0_-;_-* &quot;-&quot;??_-;_-@_-"/>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enmccrink/Documents/AdvanceMobi/markets%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ALL-SEL"/>
      <sheetName val="U-APL"/>
      <sheetName val="U-SAM"/>
      <sheetName val="U-HTC"/>
      <sheetName val="U-NOK"/>
      <sheetName val="R-APL"/>
      <sheetName val="R-SAM"/>
      <sheetName val="R-HTC"/>
      <sheetName val="R-NOK"/>
    </sheetNames>
    <sheetDataSet>
      <sheetData sheetId="0"/>
      <sheetData sheetId="1"/>
      <sheetData sheetId="2">
        <row r="1">
          <cell r="H1" t="str">
            <v>Avg Sales Month</v>
          </cell>
          <cell r="I1" t="str">
            <v>Avg Items Month</v>
          </cell>
        </row>
        <row r="2">
          <cell r="H2">
            <v>5335766.1433333335</v>
          </cell>
          <cell r="I2">
            <v>31789.333333333332</v>
          </cell>
        </row>
        <row r="3">
          <cell r="H3">
            <v>3019454.5866666664</v>
          </cell>
          <cell r="I3">
            <v>21172.333333333332</v>
          </cell>
        </row>
        <row r="4">
          <cell r="H4">
            <v>3833696.9133333336</v>
          </cell>
          <cell r="I4">
            <v>16759</v>
          </cell>
        </row>
        <row r="5">
          <cell r="H5">
            <v>968459.29666666652</v>
          </cell>
          <cell r="I5">
            <v>8922</v>
          </cell>
        </row>
        <row r="6">
          <cell r="H6">
            <v>572880.04666666675</v>
          </cell>
          <cell r="I6">
            <v>7840</v>
          </cell>
        </row>
        <row r="7">
          <cell r="H7">
            <v>1378300.9833333334</v>
          </cell>
          <cell r="I7">
            <v>7484</v>
          </cell>
        </row>
        <row r="8">
          <cell r="H8">
            <v>528911.91333333333</v>
          </cell>
          <cell r="I8">
            <v>6439.333333333333</v>
          </cell>
        </row>
        <row r="9">
          <cell r="H9">
            <v>842453.34</v>
          </cell>
          <cell r="I9">
            <v>4434.666666666667</v>
          </cell>
        </row>
        <row r="10">
          <cell r="H10">
            <v>832316.06</v>
          </cell>
          <cell r="I10">
            <v>3897</v>
          </cell>
        </row>
        <row r="11">
          <cell r="H11">
            <v>693919.17333333334</v>
          </cell>
          <cell r="I11">
            <v>3716</v>
          </cell>
        </row>
        <row r="12">
          <cell r="H12">
            <v>645595.36</v>
          </cell>
          <cell r="I12">
            <v>3615.6666666666665</v>
          </cell>
        </row>
        <row r="13">
          <cell r="H13">
            <v>450749.81000000006</v>
          </cell>
          <cell r="I13">
            <v>3251.6666666666665</v>
          </cell>
        </row>
        <row r="14">
          <cell r="H14">
            <v>165831.13</v>
          </cell>
          <cell r="I14">
            <v>3223.6666666666665</v>
          </cell>
        </row>
        <row r="15">
          <cell r="H15">
            <v>381907.58</v>
          </cell>
          <cell r="I15">
            <v>2513.6666666666665</v>
          </cell>
        </row>
        <row r="16">
          <cell r="H16">
            <v>134015.10666666666</v>
          </cell>
          <cell r="I16">
            <v>2491.6666666666665</v>
          </cell>
        </row>
        <row r="17">
          <cell r="H17">
            <v>603614.73333333328</v>
          </cell>
          <cell r="I17">
            <v>2324.6666666666665</v>
          </cell>
        </row>
        <row r="18">
          <cell r="H18">
            <v>513096.23</v>
          </cell>
          <cell r="I18">
            <v>2224.3333333333335</v>
          </cell>
        </row>
        <row r="19">
          <cell r="H19">
            <v>416045.8666666667</v>
          </cell>
          <cell r="I19">
            <v>2146</v>
          </cell>
        </row>
        <row r="20">
          <cell r="H20">
            <v>97243.953333333324</v>
          </cell>
          <cell r="I20">
            <v>2097.6666666666665</v>
          </cell>
        </row>
        <row r="21">
          <cell r="H21">
            <v>576432.27333333332</v>
          </cell>
          <cell r="I21">
            <v>1966.6666666666667</v>
          </cell>
        </row>
        <row r="22">
          <cell r="H22">
            <v>265291.04666666669</v>
          </cell>
          <cell r="I22">
            <v>1738</v>
          </cell>
        </row>
        <row r="23">
          <cell r="H23">
            <v>65047.686666666668</v>
          </cell>
          <cell r="I23">
            <v>1733.3333333333333</v>
          </cell>
        </row>
        <row r="24">
          <cell r="H24">
            <v>172546.07333333333</v>
          </cell>
          <cell r="I24">
            <v>1685</v>
          </cell>
        </row>
        <row r="25">
          <cell r="H25">
            <v>136928.48666666666</v>
          </cell>
          <cell r="I25">
            <v>1610</v>
          </cell>
        </row>
        <row r="26">
          <cell r="H26">
            <v>136829.24333333335</v>
          </cell>
          <cell r="I26">
            <v>1602</v>
          </cell>
        </row>
        <row r="27">
          <cell r="H27">
            <v>71063.353333333333</v>
          </cell>
          <cell r="I27">
            <v>1552.6666666666667</v>
          </cell>
        </row>
        <row r="28">
          <cell r="H28">
            <v>208081.15333333332</v>
          </cell>
          <cell r="I28">
            <v>1525</v>
          </cell>
        </row>
        <row r="29">
          <cell r="H29">
            <v>29283.39</v>
          </cell>
          <cell r="I29">
            <v>1307</v>
          </cell>
        </row>
        <row r="30">
          <cell r="H30">
            <v>83618.056666666671</v>
          </cell>
          <cell r="I30">
            <v>1213</v>
          </cell>
        </row>
        <row r="31">
          <cell r="H31">
            <v>37892.99</v>
          </cell>
          <cell r="I31">
            <v>1165</v>
          </cell>
        </row>
        <row r="32">
          <cell r="H32">
            <v>172614.78333333333</v>
          </cell>
          <cell r="I32">
            <v>1127.3333333333333</v>
          </cell>
        </row>
        <row r="33">
          <cell r="H33">
            <v>162441.40333333332</v>
          </cell>
          <cell r="I33">
            <v>1126.3333333333333</v>
          </cell>
        </row>
        <row r="34">
          <cell r="H34">
            <v>113154.91333333333</v>
          </cell>
          <cell r="I34">
            <v>1122.6666666666667</v>
          </cell>
        </row>
        <row r="35">
          <cell r="H35">
            <v>145149.24666666667</v>
          </cell>
          <cell r="I35">
            <v>1122.3333333333333</v>
          </cell>
        </row>
        <row r="36">
          <cell r="H36">
            <v>179756.22666666668</v>
          </cell>
          <cell r="I36">
            <v>1097.3333333333333</v>
          </cell>
        </row>
        <row r="37">
          <cell r="H37">
            <v>169208.72</v>
          </cell>
          <cell r="I37">
            <v>1025</v>
          </cell>
        </row>
        <row r="38">
          <cell r="H38">
            <v>161763.62333333332</v>
          </cell>
          <cell r="I38">
            <v>1009</v>
          </cell>
        </row>
        <row r="39">
          <cell r="H39">
            <v>103913.14</v>
          </cell>
          <cell r="I39">
            <v>950.33333333333337</v>
          </cell>
        </row>
        <row r="40">
          <cell r="H40">
            <v>75148.496666666659</v>
          </cell>
          <cell r="I40">
            <v>949.66666666666663</v>
          </cell>
        </row>
        <row r="41">
          <cell r="H41">
            <v>171846.33666666667</v>
          </cell>
          <cell r="I41">
            <v>914.66666666666663</v>
          </cell>
        </row>
        <row r="42">
          <cell r="H42">
            <v>68103.67</v>
          </cell>
          <cell r="I42">
            <v>906</v>
          </cell>
        </row>
        <row r="43">
          <cell r="H43">
            <v>56686.110000000008</v>
          </cell>
          <cell r="I43">
            <v>865.66666666666663</v>
          </cell>
        </row>
        <row r="44">
          <cell r="H44">
            <v>164818.28</v>
          </cell>
          <cell r="I44">
            <v>859</v>
          </cell>
        </row>
        <row r="45">
          <cell r="H45">
            <v>119045.52666666667</v>
          </cell>
          <cell r="I45">
            <v>858.33333333333337</v>
          </cell>
        </row>
        <row r="46">
          <cell r="H46">
            <v>128567.43333333333</v>
          </cell>
          <cell r="I46">
            <v>793</v>
          </cell>
        </row>
        <row r="47">
          <cell r="H47">
            <v>135152.14333333334</v>
          </cell>
          <cell r="I47">
            <v>787.33333333333337</v>
          </cell>
        </row>
        <row r="48">
          <cell r="H48">
            <v>41182.07</v>
          </cell>
          <cell r="I48">
            <v>780.66666666666663</v>
          </cell>
        </row>
        <row r="49">
          <cell r="H49">
            <v>261391.46</v>
          </cell>
          <cell r="I49">
            <v>762.33333333333337</v>
          </cell>
        </row>
        <row r="50">
          <cell r="H50">
            <v>101046.06</v>
          </cell>
          <cell r="I50">
            <v>754</v>
          </cell>
        </row>
        <row r="51">
          <cell r="H51">
            <v>73454.28333333334</v>
          </cell>
          <cell r="I51">
            <v>751.33333333333337</v>
          </cell>
        </row>
        <row r="52">
          <cell r="H52">
            <v>133540.22</v>
          </cell>
          <cell r="I52">
            <v>748</v>
          </cell>
        </row>
        <row r="53">
          <cell r="H53">
            <v>162573.75333333333</v>
          </cell>
          <cell r="I53">
            <v>722.66666666666663</v>
          </cell>
        </row>
        <row r="54">
          <cell r="H54">
            <v>105683.48666666668</v>
          </cell>
          <cell r="I54">
            <v>719</v>
          </cell>
        </row>
        <row r="55">
          <cell r="H55">
            <v>116050.93333333333</v>
          </cell>
          <cell r="I55">
            <v>712.66666666666663</v>
          </cell>
        </row>
        <row r="56">
          <cell r="H56">
            <v>128855.77333333333</v>
          </cell>
          <cell r="I56">
            <v>628</v>
          </cell>
        </row>
        <row r="57">
          <cell r="H57">
            <v>74338.476666666669</v>
          </cell>
          <cell r="I57">
            <v>611.33333333333337</v>
          </cell>
        </row>
        <row r="58">
          <cell r="H58">
            <v>70520.290000000008</v>
          </cell>
          <cell r="I58">
            <v>607.66666666666663</v>
          </cell>
        </row>
        <row r="59">
          <cell r="H59">
            <v>66031.09</v>
          </cell>
          <cell r="I59">
            <v>591</v>
          </cell>
        </row>
        <row r="60">
          <cell r="H60">
            <v>113587.8</v>
          </cell>
          <cell r="I60">
            <v>580</v>
          </cell>
        </row>
        <row r="61">
          <cell r="H61">
            <v>107414.52</v>
          </cell>
          <cell r="I61">
            <v>578.66666666666663</v>
          </cell>
        </row>
        <row r="62">
          <cell r="H62">
            <v>69270.819999999992</v>
          </cell>
          <cell r="I62">
            <v>575.66666666666663</v>
          </cell>
        </row>
        <row r="63">
          <cell r="H63">
            <v>80810.406666666662</v>
          </cell>
          <cell r="I63">
            <v>542</v>
          </cell>
        </row>
        <row r="64">
          <cell r="H64">
            <v>94696.456666666665</v>
          </cell>
          <cell r="I64">
            <v>440.66666666666669</v>
          </cell>
        </row>
        <row r="65">
          <cell r="H65">
            <v>9492.8333333333339</v>
          </cell>
          <cell r="I65">
            <v>398.33333333333331</v>
          </cell>
        </row>
        <row r="66">
          <cell r="H66">
            <v>12839.89</v>
          </cell>
          <cell r="I66">
            <v>381</v>
          </cell>
        </row>
        <row r="67">
          <cell r="H67">
            <v>17198.286666666667</v>
          </cell>
          <cell r="I67">
            <v>363.33333333333331</v>
          </cell>
        </row>
        <row r="68">
          <cell r="H68">
            <v>73701.840000000011</v>
          </cell>
          <cell r="I68">
            <v>344.66666666666669</v>
          </cell>
        </row>
        <row r="69">
          <cell r="H69">
            <v>35649.466666666667</v>
          </cell>
          <cell r="I69">
            <v>344</v>
          </cell>
        </row>
        <row r="70">
          <cell r="H70">
            <v>49956.016666666663</v>
          </cell>
          <cell r="I70">
            <v>334</v>
          </cell>
        </row>
        <row r="71">
          <cell r="H71">
            <v>22351.013333333332</v>
          </cell>
          <cell r="I71">
            <v>332.33333333333331</v>
          </cell>
        </row>
        <row r="72">
          <cell r="H72">
            <v>23226.563333333335</v>
          </cell>
          <cell r="I72">
            <v>332</v>
          </cell>
        </row>
        <row r="73">
          <cell r="H73">
            <v>64880.04</v>
          </cell>
          <cell r="I73">
            <v>313.66666666666669</v>
          </cell>
        </row>
        <row r="74">
          <cell r="H74">
            <v>42448.106666666667</v>
          </cell>
          <cell r="I74">
            <v>296.33333333333331</v>
          </cell>
        </row>
        <row r="75">
          <cell r="H75">
            <v>52939.630000000005</v>
          </cell>
          <cell r="I75">
            <v>281.33333333333331</v>
          </cell>
        </row>
        <row r="76">
          <cell r="H76">
            <v>13662.876666666669</v>
          </cell>
          <cell r="I76">
            <v>277.66666666666669</v>
          </cell>
        </row>
        <row r="77">
          <cell r="H77">
            <v>17690.456666666665</v>
          </cell>
          <cell r="I77">
            <v>260.33333333333331</v>
          </cell>
        </row>
        <row r="78">
          <cell r="H78">
            <v>10008.536666666667</v>
          </cell>
          <cell r="I78">
            <v>222</v>
          </cell>
        </row>
        <row r="79">
          <cell r="H79">
            <v>35759.943333333336</v>
          </cell>
          <cell r="I79">
            <v>191</v>
          </cell>
        </row>
        <row r="80">
          <cell r="H80">
            <v>17111.843333333334</v>
          </cell>
          <cell r="I80">
            <v>183</v>
          </cell>
        </row>
        <row r="81">
          <cell r="H81">
            <v>31933.899999999998</v>
          </cell>
          <cell r="I81">
            <v>150</v>
          </cell>
        </row>
        <row r="82">
          <cell r="H82">
            <v>34919.54</v>
          </cell>
          <cell r="I82">
            <v>145.66666666666666</v>
          </cell>
        </row>
        <row r="83">
          <cell r="H83">
            <v>12204.256666666668</v>
          </cell>
          <cell r="I83">
            <v>140.33333333333334</v>
          </cell>
        </row>
        <row r="84">
          <cell r="H84">
            <v>9421.1166666666668</v>
          </cell>
          <cell r="I84">
            <v>139.33333333333334</v>
          </cell>
        </row>
        <row r="85">
          <cell r="H85">
            <v>26667.916666666668</v>
          </cell>
          <cell r="I85">
            <v>135.33333333333334</v>
          </cell>
        </row>
        <row r="86">
          <cell r="H86">
            <v>46959.333333333336</v>
          </cell>
          <cell r="I86">
            <v>117.33333333333333</v>
          </cell>
        </row>
        <row r="87">
          <cell r="H87">
            <v>10325.863333333333</v>
          </cell>
          <cell r="I87">
            <v>111.33333333333333</v>
          </cell>
        </row>
        <row r="88">
          <cell r="H88">
            <v>29631.266666666663</v>
          </cell>
          <cell r="I88">
            <v>104</v>
          </cell>
        </row>
        <row r="89">
          <cell r="H89">
            <v>9888.0399999999991</v>
          </cell>
          <cell r="I89">
            <v>102</v>
          </cell>
        </row>
        <row r="90">
          <cell r="H90">
            <v>2901.2866666666669</v>
          </cell>
          <cell r="I90">
            <v>86.333333333333329</v>
          </cell>
        </row>
        <row r="91">
          <cell r="H91">
            <v>3657.896666666667</v>
          </cell>
          <cell r="I91">
            <v>68</v>
          </cell>
        </row>
        <row r="92">
          <cell r="H92">
            <v>13598.296666666667</v>
          </cell>
          <cell r="I92">
            <v>60.333333333333336</v>
          </cell>
        </row>
        <row r="93">
          <cell r="H93">
            <v>3353.44</v>
          </cell>
          <cell r="I93">
            <v>54</v>
          </cell>
        </row>
        <row r="94">
          <cell r="H94">
            <v>10391.366666666667</v>
          </cell>
          <cell r="I94">
            <v>46.666666666666664</v>
          </cell>
        </row>
        <row r="95">
          <cell r="H95">
            <v>44</v>
          </cell>
          <cell r="I95">
            <v>44</v>
          </cell>
        </row>
        <row r="96">
          <cell r="H96">
            <v>932.95333333333338</v>
          </cell>
          <cell r="I96">
            <v>38</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I96" totalsRowShown="0" headerRowDxfId="8" headerRowCellStyle="Comma">
  <autoFilter ref="A1:I96" xr:uid="{00000000-0009-0000-0100-000001000000}"/>
  <sortState xmlns:xlrd2="http://schemas.microsoft.com/office/spreadsheetml/2017/richdata2" ref="A2:I96">
    <sortCondition descending="1" ref="I1:I96"/>
  </sortState>
  <tableColumns count="9">
    <tableColumn id="1" xr3:uid="{00000000-0010-0000-0000-000001000000}" name="Username"/>
    <tableColumn id="2" xr3:uid="{00000000-0010-0000-0000-000002000000}" name="Total Refurb Sales" dataDxfId="7" dataCellStyle="Currency"/>
    <tableColumn id="3" xr3:uid="{00000000-0010-0000-0000-000003000000}" name="Total Refurb Items Sold" dataDxfId="6" dataCellStyle="Comma"/>
    <tableColumn id="4" xr3:uid="{00000000-0010-0000-0000-000004000000}" name="Total Used Sales" dataDxfId="5" dataCellStyle="Currency"/>
    <tableColumn id="5" xr3:uid="{00000000-0010-0000-0000-000005000000}" name="Total Used Items Sold" dataDxfId="4" dataCellStyle="Comma"/>
    <tableColumn id="6" xr3:uid="{00000000-0010-0000-0000-000006000000}" name="Total Sales" dataDxfId="3" dataCellStyle="Currency">
      <calculatedColumnFormula>B2+D2</calculatedColumnFormula>
    </tableColumn>
    <tableColumn id="7" xr3:uid="{00000000-0010-0000-0000-000007000000}" name="Total Items" dataDxfId="2" dataCellStyle="Comma">
      <calculatedColumnFormula>C2+E2</calculatedColumnFormula>
    </tableColumn>
    <tableColumn id="8" xr3:uid="{00000000-0010-0000-0000-000008000000}" name="Avg Sales Month" dataDxfId="1" dataCellStyle="Currency">
      <calculatedColumnFormula>F2/3</calculatedColumnFormula>
    </tableColumn>
    <tableColumn id="9" xr3:uid="{00000000-0010-0000-0000-000009000000}" name="Avg Items Month" dataDxfId="0">
      <calculatedColumnFormula>G2/3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5"/>
  <sheetViews>
    <sheetView tabSelected="1" workbookViewId="0">
      <selection activeCell="B7" sqref="B7"/>
    </sheetView>
  </sheetViews>
  <sheetFormatPr baseColWidth="10" defaultRowHeight="16" x14ac:dyDescent="0.2"/>
  <cols>
    <col min="2" max="2" width="48.33203125" customWidth="1"/>
  </cols>
  <sheetData>
    <row r="3" spans="2:4" x14ac:dyDescent="0.2">
      <c r="B3" t="s">
        <v>166</v>
      </c>
      <c r="D3" s="25"/>
    </row>
    <row r="4" spans="2:4" x14ac:dyDescent="0.2">
      <c r="D4" s="25"/>
    </row>
    <row r="5" spans="2:4" x14ac:dyDescent="0.2">
      <c r="B5" t="s">
        <v>173</v>
      </c>
    </row>
    <row r="6" spans="2:4" x14ac:dyDescent="0.2">
      <c r="B6" t="s">
        <v>174</v>
      </c>
    </row>
    <row r="8" spans="2:4" x14ac:dyDescent="0.2">
      <c r="B8" t="s">
        <v>169</v>
      </c>
    </row>
    <row r="10" spans="2:4" x14ac:dyDescent="0.2">
      <c r="B10" t="s">
        <v>167</v>
      </c>
    </row>
    <row r="11" spans="2:4" x14ac:dyDescent="0.2">
      <c r="B11" t="s">
        <v>170</v>
      </c>
    </row>
    <row r="12" spans="2:4" x14ac:dyDescent="0.2">
      <c r="B12" t="s">
        <v>171</v>
      </c>
    </row>
    <row r="15" spans="2:4" x14ac:dyDescent="0.2">
      <c r="B15" t="s">
        <v>168</v>
      </c>
    </row>
  </sheetData>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5"/>
  <sheetViews>
    <sheetView workbookViewId="0">
      <selection activeCell="B2" sqref="B2:B46"/>
    </sheetView>
  </sheetViews>
  <sheetFormatPr baseColWidth="10" defaultRowHeight="16" x14ac:dyDescent="0.2"/>
  <cols>
    <col min="3" max="3" width="14.6640625"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76</v>
      </c>
      <c r="C3" s="5">
        <v>672876.16</v>
      </c>
      <c r="D3" s="4">
        <v>92</v>
      </c>
      <c r="E3" s="4">
        <v>92</v>
      </c>
      <c r="F3" s="6">
        <v>4513</v>
      </c>
      <c r="G3" s="6">
        <v>4513</v>
      </c>
      <c r="H3" s="5">
        <v>149.1</v>
      </c>
      <c r="I3" s="7">
        <v>1</v>
      </c>
    </row>
    <row r="4" spans="1:9" ht="17" x14ac:dyDescent="0.2">
      <c r="A4" s="4">
        <v>2</v>
      </c>
      <c r="B4" t="s">
        <v>85</v>
      </c>
      <c r="C4" s="5">
        <v>617561.85</v>
      </c>
      <c r="D4" s="4">
        <v>38</v>
      </c>
      <c r="E4" s="4">
        <v>38</v>
      </c>
      <c r="F4" s="6">
        <v>1954</v>
      </c>
      <c r="G4" s="6">
        <v>1954</v>
      </c>
      <c r="H4" s="5">
        <v>316.06</v>
      </c>
      <c r="I4" s="7">
        <v>1</v>
      </c>
    </row>
    <row r="5" spans="1:9" ht="17" x14ac:dyDescent="0.2">
      <c r="A5" s="4">
        <v>3</v>
      </c>
      <c r="B5" t="s">
        <v>43</v>
      </c>
      <c r="C5" s="5">
        <v>201994.11</v>
      </c>
      <c r="D5" s="4">
        <v>660</v>
      </c>
      <c r="E5" s="4">
        <v>323</v>
      </c>
      <c r="F5" s="6">
        <v>1627</v>
      </c>
      <c r="G5" s="6">
        <v>1627</v>
      </c>
      <c r="H5" s="5">
        <v>124.16</v>
      </c>
      <c r="I5" s="7">
        <v>0.4894</v>
      </c>
    </row>
    <row r="6" spans="1:9" ht="17" x14ac:dyDescent="0.2">
      <c r="A6" s="4">
        <v>4</v>
      </c>
      <c r="B6" t="s">
        <v>37</v>
      </c>
      <c r="C6" s="5">
        <v>134118.97</v>
      </c>
      <c r="D6" s="4">
        <v>17</v>
      </c>
      <c r="E6" s="4">
        <v>17</v>
      </c>
      <c r="F6" s="4">
        <v>849</v>
      </c>
      <c r="G6" s="4">
        <v>849</v>
      </c>
      <c r="H6" s="5">
        <v>157.97999999999999</v>
      </c>
      <c r="I6" s="7">
        <v>1</v>
      </c>
    </row>
    <row r="7" spans="1:9" ht="17" x14ac:dyDescent="0.2">
      <c r="A7" s="4">
        <v>5</v>
      </c>
      <c r="B7" t="s">
        <v>74</v>
      </c>
      <c r="C7" s="5">
        <v>102632.77</v>
      </c>
      <c r="D7" s="4">
        <v>39</v>
      </c>
      <c r="E7" s="4">
        <v>39</v>
      </c>
      <c r="F7" s="4">
        <v>377</v>
      </c>
      <c r="G7" s="4">
        <v>377</v>
      </c>
      <c r="H7" s="5">
        <v>272.24</v>
      </c>
      <c r="I7" s="7">
        <v>1</v>
      </c>
    </row>
    <row r="8" spans="1:9" ht="17" x14ac:dyDescent="0.2">
      <c r="A8" s="4">
        <v>6</v>
      </c>
      <c r="B8" t="s">
        <v>39</v>
      </c>
      <c r="C8" s="5">
        <v>77612.070000000007</v>
      </c>
      <c r="D8" s="4">
        <v>298</v>
      </c>
      <c r="E8" s="4">
        <v>297</v>
      </c>
      <c r="F8" s="6">
        <v>4669</v>
      </c>
      <c r="G8" s="6">
        <v>1030</v>
      </c>
      <c r="H8" s="5">
        <v>75.36</v>
      </c>
      <c r="I8" s="7">
        <v>0.99660000000000004</v>
      </c>
    </row>
    <row r="9" spans="1:9" ht="17" x14ac:dyDescent="0.2">
      <c r="A9" s="4">
        <v>7</v>
      </c>
      <c r="B9" t="s">
        <v>102</v>
      </c>
      <c r="C9" s="5">
        <v>65491.75</v>
      </c>
      <c r="D9" s="4">
        <v>77</v>
      </c>
      <c r="E9" s="4">
        <v>73</v>
      </c>
      <c r="F9" s="4">
        <v>325</v>
      </c>
      <c r="G9" s="4">
        <v>325</v>
      </c>
      <c r="H9" s="5">
        <v>201.52</v>
      </c>
      <c r="I9" s="7">
        <v>0.94810000000000005</v>
      </c>
    </row>
    <row r="10" spans="1:9" ht="17" x14ac:dyDescent="0.2">
      <c r="A10" s="4">
        <v>8</v>
      </c>
      <c r="B10" t="s">
        <v>38</v>
      </c>
      <c r="C10" s="5">
        <v>51499.78</v>
      </c>
      <c r="D10" s="4">
        <v>34</v>
      </c>
      <c r="E10" s="4">
        <v>34</v>
      </c>
      <c r="F10" s="4">
        <v>422</v>
      </c>
      <c r="G10" s="4">
        <v>422</v>
      </c>
      <c r="H10" s="5">
        <v>122.04</v>
      </c>
      <c r="I10" s="7">
        <v>1</v>
      </c>
    </row>
    <row r="11" spans="1:9" ht="17" x14ac:dyDescent="0.2">
      <c r="A11" s="4">
        <v>9</v>
      </c>
      <c r="B11" t="s">
        <v>77</v>
      </c>
      <c r="C11" s="5">
        <v>40732.65</v>
      </c>
      <c r="D11" s="4">
        <v>83</v>
      </c>
      <c r="E11" s="4">
        <v>44</v>
      </c>
      <c r="F11" s="4">
        <v>165</v>
      </c>
      <c r="G11" s="4">
        <v>165</v>
      </c>
      <c r="H11" s="5">
        <v>246.87</v>
      </c>
      <c r="I11" s="7">
        <v>0.53010000000000002</v>
      </c>
    </row>
    <row r="12" spans="1:9" ht="17" x14ac:dyDescent="0.2">
      <c r="A12" s="4">
        <v>10</v>
      </c>
      <c r="B12" t="s">
        <v>101</v>
      </c>
      <c r="C12" s="5">
        <v>40017.54</v>
      </c>
      <c r="D12" s="4">
        <v>9</v>
      </c>
      <c r="E12" s="4">
        <v>9</v>
      </c>
      <c r="F12" s="4">
        <v>236</v>
      </c>
      <c r="G12" s="4">
        <v>236</v>
      </c>
      <c r="H12" s="5">
        <v>169.57</v>
      </c>
      <c r="I12" s="7">
        <v>1</v>
      </c>
    </row>
    <row r="13" spans="1:9" ht="17" x14ac:dyDescent="0.2">
      <c r="A13" s="4">
        <v>11</v>
      </c>
      <c r="B13" t="s">
        <v>108</v>
      </c>
      <c r="C13" s="5">
        <v>33197.86</v>
      </c>
      <c r="D13" s="4">
        <v>47</v>
      </c>
      <c r="E13" s="4">
        <v>47</v>
      </c>
      <c r="F13" s="4">
        <v>632</v>
      </c>
      <c r="G13" s="4">
        <v>632</v>
      </c>
      <c r="H13" s="5">
        <v>52.53</v>
      </c>
      <c r="I13" s="7">
        <v>1</v>
      </c>
    </row>
    <row r="14" spans="1:9" ht="17" x14ac:dyDescent="0.2">
      <c r="A14" s="4">
        <v>12</v>
      </c>
      <c r="B14" t="s">
        <v>105</v>
      </c>
      <c r="C14" s="5">
        <v>31491.96</v>
      </c>
      <c r="D14" s="4">
        <v>39</v>
      </c>
      <c r="E14" s="4">
        <v>39</v>
      </c>
      <c r="F14" s="4">
        <v>214</v>
      </c>
      <c r="G14" s="4">
        <v>214</v>
      </c>
      <c r="H14" s="5">
        <v>147.16</v>
      </c>
      <c r="I14" s="7">
        <v>1</v>
      </c>
    </row>
    <row r="15" spans="1:9" ht="17" x14ac:dyDescent="0.2">
      <c r="A15" s="4">
        <v>13</v>
      </c>
      <c r="B15" t="s">
        <v>88</v>
      </c>
      <c r="C15" s="5">
        <v>26875.21</v>
      </c>
      <c r="D15" s="4">
        <v>6</v>
      </c>
      <c r="E15" s="4">
        <v>6</v>
      </c>
      <c r="F15" s="4">
        <v>86</v>
      </c>
      <c r="G15" s="4">
        <v>86</v>
      </c>
      <c r="H15" s="5">
        <v>312.51</v>
      </c>
      <c r="I15" s="7">
        <v>1</v>
      </c>
    </row>
    <row r="16" spans="1:9" ht="17" x14ac:dyDescent="0.2">
      <c r="A16" s="4">
        <v>14</v>
      </c>
      <c r="B16" t="s">
        <v>109</v>
      </c>
      <c r="C16" s="5">
        <v>22537.81</v>
      </c>
      <c r="D16" s="4">
        <v>11</v>
      </c>
      <c r="E16" s="4">
        <v>11</v>
      </c>
      <c r="F16" s="4">
        <v>151</v>
      </c>
      <c r="G16" s="4">
        <v>151</v>
      </c>
      <c r="H16" s="5">
        <v>149.26</v>
      </c>
      <c r="I16" s="7">
        <v>1</v>
      </c>
    </row>
    <row r="17" spans="1:9" ht="17" x14ac:dyDescent="0.2">
      <c r="A17" s="4">
        <v>15</v>
      </c>
      <c r="B17" t="s">
        <v>106</v>
      </c>
      <c r="C17" s="5">
        <v>21760.84</v>
      </c>
      <c r="D17" s="4">
        <v>29</v>
      </c>
      <c r="E17" s="4">
        <v>29</v>
      </c>
      <c r="F17" s="4">
        <v>91</v>
      </c>
      <c r="G17" s="4">
        <v>91</v>
      </c>
      <c r="H17" s="5">
        <v>239.14</v>
      </c>
      <c r="I17" s="7">
        <v>1</v>
      </c>
    </row>
    <row r="18" spans="1:9" ht="17" x14ac:dyDescent="0.2">
      <c r="A18" s="4">
        <v>16</v>
      </c>
      <c r="B18" t="s">
        <v>82</v>
      </c>
      <c r="C18" s="5">
        <v>19536.59</v>
      </c>
      <c r="D18" s="4">
        <v>18</v>
      </c>
      <c r="E18" s="4">
        <v>18</v>
      </c>
      <c r="F18" s="4">
        <v>219</v>
      </c>
      <c r="G18" s="4">
        <v>219</v>
      </c>
      <c r="H18" s="5">
        <v>89.21</v>
      </c>
      <c r="I18" s="7">
        <v>1</v>
      </c>
    </row>
    <row r="19" spans="1:9" ht="17" x14ac:dyDescent="0.2">
      <c r="A19" s="4">
        <v>17</v>
      </c>
      <c r="B19" t="s">
        <v>94</v>
      </c>
      <c r="C19" s="5">
        <v>18830.46</v>
      </c>
      <c r="D19" s="4">
        <v>9</v>
      </c>
      <c r="E19" s="4">
        <v>8</v>
      </c>
      <c r="F19" s="4">
        <v>395</v>
      </c>
      <c r="G19" s="4">
        <v>395</v>
      </c>
      <c r="H19" s="5">
        <v>47.68</v>
      </c>
      <c r="I19" s="7">
        <v>0.88890000000000002</v>
      </c>
    </row>
    <row r="20" spans="1:9" ht="17" x14ac:dyDescent="0.2">
      <c r="A20" s="4">
        <v>18</v>
      </c>
      <c r="B20" t="s">
        <v>81</v>
      </c>
      <c r="C20" s="5">
        <v>15551.3</v>
      </c>
      <c r="D20" s="4">
        <v>29</v>
      </c>
      <c r="E20" s="4">
        <v>21</v>
      </c>
      <c r="F20" s="4">
        <v>204</v>
      </c>
      <c r="G20" s="4">
        <v>204</v>
      </c>
      <c r="H20" s="5">
        <v>76.239999999999995</v>
      </c>
      <c r="I20" s="7">
        <v>0.72409999999999997</v>
      </c>
    </row>
    <row r="21" spans="1:9" ht="17" x14ac:dyDescent="0.2">
      <c r="A21" s="4">
        <v>19</v>
      </c>
      <c r="B21" t="s">
        <v>110</v>
      </c>
      <c r="C21" s="5">
        <v>15195</v>
      </c>
      <c r="D21" s="4">
        <v>63</v>
      </c>
      <c r="E21" s="4">
        <v>48</v>
      </c>
      <c r="F21" s="4">
        <v>135</v>
      </c>
      <c r="G21" s="4">
        <v>135</v>
      </c>
      <c r="H21" s="5">
        <v>112.56</v>
      </c>
      <c r="I21" s="7">
        <v>0.76190000000000002</v>
      </c>
    </row>
    <row r="22" spans="1:9" ht="17" x14ac:dyDescent="0.2">
      <c r="A22" s="4">
        <v>20</v>
      </c>
      <c r="B22" t="s">
        <v>112</v>
      </c>
      <c r="C22" s="5">
        <v>14329.95</v>
      </c>
      <c r="D22" s="4">
        <v>14</v>
      </c>
      <c r="E22" s="4">
        <v>13</v>
      </c>
      <c r="F22" s="4">
        <v>71</v>
      </c>
      <c r="G22" s="4">
        <v>71</v>
      </c>
      <c r="H22" s="5">
        <v>201.84</v>
      </c>
      <c r="I22" s="7">
        <v>0.92859999999999998</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76</v>
      </c>
      <c r="C26" s="5">
        <v>672876.16</v>
      </c>
      <c r="D26" s="4">
        <v>92</v>
      </c>
      <c r="E26" s="4">
        <v>92</v>
      </c>
      <c r="F26" s="6">
        <v>4513</v>
      </c>
      <c r="G26" s="6">
        <v>4513</v>
      </c>
      <c r="H26" s="5">
        <v>149.1</v>
      </c>
      <c r="I26" s="7">
        <v>1</v>
      </c>
    </row>
    <row r="27" spans="1:9" ht="17" x14ac:dyDescent="0.2">
      <c r="A27" s="4">
        <v>2</v>
      </c>
      <c r="B27" t="s">
        <v>85</v>
      </c>
      <c r="C27" s="5">
        <v>617561.85</v>
      </c>
      <c r="D27" s="4">
        <v>38</v>
      </c>
      <c r="E27" s="4">
        <v>38</v>
      </c>
      <c r="F27" s="6">
        <v>1954</v>
      </c>
      <c r="G27" s="6">
        <v>1954</v>
      </c>
      <c r="H27" s="5">
        <v>316.06</v>
      </c>
      <c r="I27" s="7">
        <v>1</v>
      </c>
    </row>
    <row r="28" spans="1:9" ht="17" x14ac:dyDescent="0.2">
      <c r="A28" s="4">
        <v>3</v>
      </c>
      <c r="B28" t="s">
        <v>43</v>
      </c>
      <c r="C28" s="5">
        <v>201994.11</v>
      </c>
      <c r="D28" s="4">
        <v>660</v>
      </c>
      <c r="E28" s="4">
        <v>323</v>
      </c>
      <c r="F28" s="6">
        <v>1627</v>
      </c>
      <c r="G28" s="6">
        <v>1627</v>
      </c>
      <c r="H28" s="5">
        <v>124.16</v>
      </c>
      <c r="I28" s="7">
        <v>0.4894</v>
      </c>
    </row>
    <row r="29" spans="1:9" ht="17" x14ac:dyDescent="0.2">
      <c r="A29" s="4">
        <v>4</v>
      </c>
      <c r="B29" t="s">
        <v>39</v>
      </c>
      <c r="C29" s="5">
        <v>77612.070000000007</v>
      </c>
      <c r="D29" s="4">
        <v>298</v>
      </c>
      <c r="E29" s="4">
        <v>297</v>
      </c>
      <c r="F29" s="6">
        <v>4669</v>
      </c>
      <c r="G29" s="6">
        <v>1030</v>
      </c>
      <c r="H29" s="5">
        <v>75.36</v>
      </c>
      <c r="I29" s="7">
        <v>0.99660000000000004</v>
      </c>
    </row>
    <row r="30" spans="1:9" ht="17" x14ac:dyDescent="0.2">
      <c r="A30" s="4">
        <v>5</v>
      </c>
      <c r="B30" t="s">
        <v>37</v>
      </c>
      <c r="C30" s="5">
        <v>134118.97</v>
      </c>
      <c r="D30" s="4">
        <v>17</v>
      </c>
      <c r="E30" s="4">
        <v>17</v>
      </c>
      <c r="F30" s="4">
        <v>849</v>
      </c>
      <c r="G30" s="4">
        <v>849</v>
      </c>
      <c r="H30" s="5">
        <v>157.97999999999999</v>
      </c>
      <c r="I30" s="7">
        <v>1</v>
      </c>
    </row>
    <row r="31" spans="1:9" ht="17" x14ac:dyDescent="0.2">
      <c r="A31" s="4">
        <v>6</v>
      </c>
      <c r="B31" t="s">
        <v>108</v>
      </c>
      <c r="C31" s="5">
        <v>33197.86</v>
      </c>
      <c r="D31" s="4">
        <v>47</v>
      </c>
      <c r="E31" s="4">
        <v>47</v>
      </c>
      <c r="F31" s="4">
        <v>632</v>
      </c>
      <c r="G31" s="4">
        <v>632</v>
      </c>
      <c r="H31" s="5">
        <v>52.53</v>
      </c>
      <c r="I31" s="7">
        <v>1</v>
      </c>
    </row>
    <row r="32" spans="1:9" ht="17" x14ac:dyDescent="0.2">
      <c r="A32" s="4">
        <v>7</v>
      </c>
      <c r="B32" t="s">
        <v>38</v>
      </c>
      <c r="C32" s="5">
        <v>51499.78</v>
      </c>
      <c r="D32" s="4">
        <v>34</v>
      </c>
      <c r="E32" s="4">
        <v>34</v>
      </c>
      <c r="F32" s="4">
        <v>422</v>
      </c>
      <c r="G32" s="4">
        <v>422</v>
      </c>
      <c r="H32" s="5">
        <v>122.04</v>
      </c>
      <c r="I32" s="7">
        <v>1</v>
      </c>
    </row>
    <row r="33" spans="1:9" ht="17" x14ac:dyDescent="0.2">
      <c r="A33" s="4">
        <v>8</v>
      </c>
      <c r="B33" t="s">
        <v>94</v>
      </c>
      <c r="C33" s="5">
        <v>18830.46</v>
      </c>
      <c r="D33" s="4">
        <v>9</v>
      </c>
      <c r="E33" s="4">
        <v>8</v>
      </c>
      <c r="F33" s="4">
        <v>395</v>
      </c>
      <c r="G33" s="4">
        <v>395</v>
      </c>
      <c r="H33" s="5">
        <v>47.68</v>
      </c>
      <c r="I33" s="7">
        <v>0.88890000000000002</v>
      </c>
    </row>
    <row r="34" spans="1:9" ht="17" x14ac:dyDescent="0.2">
      <c r="A34" s="4">
        <v>9</v>
      </c>
      <c r="B34" t="s">
        <v>74</v>
      </c>
      <c r="C34" s="5">
        <v>102632.77</v>
      </c>
      <c r="D34" s="4">
        <v>39</v>
      </c>
      <c r="E34" s="4">
        <v>39</v>
      </c>
      <c r="F34" s="4">
        <v>377</v>
      </c>
      <c r="G34" s="4">
        <v>377</v>
      </c>
      <c r="H34" s="5">
        <v>272.24</v>
      </c>
      <c r="I34" s="7">
        <v>1</v>
      </c>
    </row>
    <row r="35" spans="1:9" ht="17" x14ac:dyDescent="0.2">
      <c r="A35" s="4">
        <v>10</v>
      </c>
      <c r="B35" t="s">
        <v>102</v>
      </c>
      <c r="C35" s="5">
        <v>65491.75</v>
      </c>
      <c r="D35" s="4">
        <v>77</v>
      </c>
      <c r="E35" s="4">
        <v>73</v>
      </c>
      <c r="F35" s="4">
        <v>325</v>
      </c>
      <c r="G35" s="4">
        <v>325</v>
      </c>
      <c r="H35" s="5">
        <v>201.52</v>
      </c>
      <c r="I35" s="7">
        <v>0.94810000000000005</v>
      </c>
    </row>
    <row r="36" spans="1:9" ht="17" x14ac:dyDescent="0.2">
      <c r="A36" s="4">
        <v>11</v>
      </c>
      <c r="B36" t="s">
        <v>101</v>
      </c>
      <c r="C36" s="5">
        <v>40017.54</v>
      </c>
      <c r="D36" s="4">
        <v>9</v>
      </c>
      <c r="E36" s="4">
        <v>9</v>
      </c>
      <c r="F36" s="4">
        <v>236</v>
      </c>
      <c r="G36" s="4">
        <v>236</v>
      </c>
      <c r="H36" s="5">
        <v>169.57</v>
      </c>
      <c r="I36" s="7">
        <v>1</v>
      </c>
    </row>
    <row r="37" spans="1:9" ht="17" x14ac:dyDescent="0.2">
      <c r="A37" s="4">
        <v>12</v>
      </c>
      <c r="B37" t="s">
        <v>54</v>
      </c>
      <c r="C37" s="5">
        <v>11588.45</v>
      </c>
      <c r="D37" s="4">
        <v>29</v>
      </c>
      <c r="E37" s="4">
        <v>29</v>
      </c>
      <c r="F37" s="4">
        <v>228</v>
      </c>
      <c r="G37" s="4">
        <v>228</v>
      </c>
      <c r="H37" s="5">
        <v>50.83</v>
      </c>
      <c r="I37" s="7">
        <v>1</v>
      </c>
    </row>
    <row r="38" spans="1:9" ht="17" x14ac:dyDescent="0.2">
      <c r="A38" s="4">
        <v>13</v>
      </c>
      <c r="B38" t="s">
        <v>82</v>
      </c>
      <c r="C38" s="5">
        <v>19536.59</v>
      </c>
      <c r="D38" s="4">
        <v>18</v>
      </c>
      <c r="E38" s="4">
        <v>18</v>
      </c>
      <c r="F38" s="4">
        <v>219</v>
      </c>
      <c r="G38" s="4">
        <v>219</v>
      </c>
      <c r="H38" s="5">
        <v>89.21</v>
      </c>
      <c r="I38" s="7">
        <v>1</v>
      </c>
    </row>
    <row r="39" spans="1:9" ht="17" x14ac:dyDescent="0.2">
      <c r="A39" s="4">
        <v>14</v>
      </c>
      <c r="B39" t="s">
        <v>105</v>
      </c>
      <c r="C39" s="5">
        <v>31491.96</v>
      </c>
      <c r="D39" s="4">
        <v>39</v>
      </c>
      <c r="E39" s="4">
        <v>39</v>
      </c>
      <c r="F39" s="4">
        <v>214</v>
      </c>
      <c r="G39" s="4">
        <v>214</v>
      </c>
      <c r="H39" s="5">
        <v>147.16</v>
      </c>
      <c r="I39" s="7">
        <v>1</v>
      </c>
    </row>
    <row r="40" spans="1:9" ht="17" x14ac:dyDescent="0.2">
      <c r="A40" s="4">
        <v>15</v>
      </c>
      <c r="B40" t="s">
        <v>81</v>
      </c>
      <c r="C40" s="5">
        <v>15551.3</v>
      </c>
      <c r="D40" s="4">
        <v>29</v>
      </c>
      <c r="E40" s="4">
        <v>21</v>
      </c>
      <c r="F40" s="4">
        <v>204</v>
      </c>
      <c r="G40" s="4">
        <v>204</v>
      </c>
      <c r="H40" s="5">
        <v>76.239999999999995</v>
      </c>
      <c r="I40" s="7">
        <v>0.72409999999999997</v>
      </c>
    </row>
    <row r="41" spans="1:9" ht="17" x14ac:dyDescent="0.2">
      <c r="A41" s="4">
        <v>16</v>
      </c>
      <c r="B41" t="s">
        <v>77</v>
      </c>
      <c r="C41" s="5">
        <v>40732.65</v>
      </c>
      <c r="D41" s="4">
        <v>83</v>
      </c>
      <c r="E41" s="4">
        <v>44</v>
      </c>
      <c r="F41" s="4">
        <v>165</v>
      </c>
      <c r="G41" s="4">
        <v>165</v>
      </c>
      <c r="H41" s="5">
        <v>246.87</v>
      </c>
      <c r="I41" s="7">
        <v>0.53010000000000002</v>
      </c>
    </row>
    <row r="42" spans="1:9" ht="17" x14ac:dyDescent="0.2">
      <c r="A42" s="4">
        <v>17</v>
      </c>
      <c r="B42" t="s">
        <v>109</v>
      </c>
      <c r="C42" s="5">
        <v>22537.81</v>
      </c>
      <c r="D42" s="4">
        <v>11</v>
      </c>
      <c r="E42" s="4">
        <v>11</v>
      </c>
      <c r="F42" s="4">
        <v>151</v>
      </c>
      <c r="G42" s="4">
        <v>151</v>
      </c>
      <c r="H42" s="5">
        <v>149.26</v>
      </c>
      <c r="I42" s="7">
        <v>1</v>
      </c>
    </row>
    <row r="43" spans="1:9" ht="17" x14ac:dyDescent="0.2">
      <c r="A43" s="4">
        <v>18</v>
      </c>
      <c r="B43" t="s">
        <v>110</v>
      </c>
      <c r="C43" s="5">
        <v>15195</v>
      </c>
      <c r="D43" s="4">
        <v>63</v>
      </c>
      <c r="E43" s="4">
        <v>48</v>
      </c>
      <c r="F43" s="4">
        <v>135</v>
      </c>
      <c r="G43" s="4">
        <v>135</v>
      </c>
      <c r="H43" s="5">
        <v>112.56</v>
      </c>
      <c r="I43" s="7">
        <v>0.76190000000000002</v>
      </c>
    </row>
    <row r="44" spans="1:9" ht="17" x14ac:dyDescent="0.2">
      <c r="A44" s="4">
        <v>19</v>
      </c>
      <c r="B44" t="s">
        <v>90</v>
      </c>
      <c r="C44" s="5">
        <v>13262.97</v>
      </c>
      <c r="D44" s="4">
        <v>44</v>
      </c>
      <c r="E44" s="4">
        <v>42</v>
      </c>
      <c r="F44" s="4">
        <v>132</v>
      </c>
      <c r="G44" s="4">
        <v>132</v>
      </c>
      <c r="H44" s="5">
        <v>100.48</v>
      </c>
      <c r="I44" s="7">
        <v>0.95450000000000002</v>
      </c>
    </row>
    <row r="45" spans="1:9" ht="17" x14ac:dyDescent="0.2">
      <c r="A45" s="4">
        <v>20</v>
      </c>
      <c r="B45" t="s">
        <v>111</v>
      </c>
      <c r="C45" s="5">
        <v>132</v>
      </c>
      <c r="D45" s="4">
        <v>1</v>
      </c>
      <c r="E45" s="4">
        <v>1</v>
      </c>
      <c r="F45" s="4">
        <v>132</v>
      </c>
      <c r="G45" s="4">
        <v>132</v>
      </c>
      <c r="H45" s="5">
        <v>1</v>
      </c>
      <c r="I45" s="7">
        <v>1</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5"/>
  <sheetViews>
    <sheetView workbookViewId="0">
      <selection activeCell="B2" sqref="B2:B57"/>
    </sheetView>
  </sheetViews>
  <sheetFormatPr baseColWidth="10" defaultRowHeight="16" x14ac:dyDescent="0.2"/>
  <cols>
    <col min="3" max="3" width="17"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74</v>
      </c>
      <c r="C3" s="5">
        <v>278293.09999999998</v>
      </c>
      <c r="D3" s="4">
        <v>83</v>
      </c>
      <c r="E3" s="4">
        <v>83</v>
      </c>
      <c r="F3" s="6">
        <v>2338</v>
      </c>
      <c r="G3" s="6">
        <v>2338</v>
      </c>
      <c r="H3" s="5">
        <v>119.04</v>
      </c>
      <c r="I3" s="7">
        <v>1</v>
      </c>
    </row>
    <row r="4" spans="1:9" ht="17" x14ac:dyDescent="0.2">
      <c r="A4" s="4">
        <v>2</v>
      </c>
      <c r="B4" t="s">
        <v>73</v>
      </c>
      <c r="C4" s="5">
        <v>222301.33</v>
      </c>
      <c r="D4" s="4">
        <v>14</v>
      </c>
      <c r="E4" s="4">
        <v>14</v>
      </c>
      <c r="F4" s="6">
        <v>4402</v>
      </c>
      <c r="G4" s="6">
        <v>4402</v>
      </c>
      <c r="H4" s="5">
        <v>50.51</v>
      </c>
      <c r="I4" s="7">
        <v>1</v>
      </c>
    </row>
    <row r="5" spans="1:9" ht="17" x14ac:dyDescent="0.2">
      <c r="A5" s="4">
        <v>3</v>
      </c>
      <c r="B5" t="s">
        <v>77</v>
      </c>
      <c r="C5" s="5">
        <v>81013.100000000006</v>
      </c>
      <c r="D5" s="4">
        <v>230</v>
      </c>
      <c r="E5" s="4">
        <v>141</v>
      </c>
      <c r="F5" s="4">
        <v>540</v>
      </c>
      <c r="G5" s="4">
        <v>540</v>
      </c>
      <c r="H5" s="5">
        <v>150.03</v>
      </c>
      <c r="I5" s="7">
        <v>0.61299999999999999</v>
      </c>
    </row>
    <row r="6" spans="1:9" ht="17" x14ac:dyDescent="0.2">
      <c r="A6" s="4">
        <v>4</v>
      </c>
      <c r="B6" t="s">
        <v>43</v>
      </c>
      <c r="C6" s="5">
        <v>42896.959999999999</v>
      </c>
      <c r="D6" s="4">
        <v>235</v>
      </c>
      <c r="E6" s="4">
        <v>115</v>
      </c>
      <c r="F6" s="4">
        <v>473</v>
      </c>
      <c r="G6" s="4">
        <v>473</v>
      </c>
      <c r="H6" s="5">
        <v>90.7</v>
      </c>
      <c r="I6" s="7">
        <v>0.4894</v>
      </c>
    </row>
    <row r="7" spans="1:9" ht="17" x14ac:dyDescent="0.2">
      <c r="A7" s="4">
        <v>5</v>
      </c>
      <c r="B7" t="s">
        <v>76</v>
      </c>
      <c r="C7" s="5">
        <v>39123.730000000003</v>
      </c>
      <c r="D7" s="4">
        <v>322</v>
      </c>
      <c r="E7" s="4">
        <v>322</v>
      </c>
      <c r="F7" s="6">
        <v>7226</v>
      </c>
      <c r="G7" s="4">
        <v>543</v>
      </c>
      <c r="H7" s="5">
        <v>72.06</v>
      </c>
      <c r="I7" s="7">
        <v>1</v>
      </c>
    </row>
    <row r="8" spans="1:9" ht="17" x14ac:dyDescent="0.2">
      <c r="A8" s="4">
        <v>6</v>
      </c>
      <c r="B8" t="s">
        <v>85</v>
      </c>
      <c r="C8" s="5">
        <v>34170.129999999997</v>
      </c>
      <c r="D8" s="4">
        <v>17</v>
      </c>
      <c r="E8" s="4">
        <v>17</v>
      </c>
      <c r="F8" s="4">
        <v>135</v>
      </c>
      <c r="G8" s="4">
        <v>135</v>
      </c>
      <c r="H8" s="5">
        <v>253.12</v>
      </c>
      <c r="I8" s="7">
        <v>1</v>
      </c>
    </row>
    <row r="9" spans="1:9" ht="17" x14ac:dyDescent="0.2">
      <c r="A9" s="4">
        <v>7</v>
      </c>
      <c r="B9" t="s">
        <v>75</v>
      </c>
      <c r="C9" s="5">
        <v>31207.69</v>
      </c>
      <c r="D9" s="4">
        <v>281</v>
      </c>
      <c r="E9" s="4">
        <v>201</v>
      </c>
      <c r="F9" s="4">
        <v>622</v>
      </c>
      <c r="G9" s="4">
        <v>622</v>
      </c>
      <c r="H9" s="5">
        <v>50.18</v>
      </c>
      <c r="I9" s="7">
        <v>0.71530000000000005</v>
      </c>
    </row>
    <row r="10" spans="1:9" ht="17" x14ac:dyDescent="0.2">
      <c r="A10" s="4">
        <v>8</v>
      </c>
      <c r="B10" t="s">
        <v>78</v>
      </c>
      <c r="C10" s="5">
        <v>29702.71</v>
      </c>
      <c r="D10" s="4">
        <v>16</v>
      </c>
      <c r="E10" s="4">
        <v>16</v>
      </c>
      <c r="F10" s="4">
        <v>465</v>
      </c>
      <c r="G10" s="4">
        <v>465</v>
      </c>
      <c r="H10" s="5">
        <v>63.88</v>
      </c>
      <c r="I10" s="7">
        <v>1</v>
      </c>
    </row>
    <row r="11" spans="1:9" ht="17" x14ac:dyDescent="0.2">
      <c r="A11" s="4">
        <v>9</v>
      </c>
      <c r="B11" t="s">
        <v>79</v>
      </c>
      <c r="C11" s="5">
        <v>22352.27</v>
      </c>
      <c r="D11" s="4">
        <v>13</v>
      </c>
      <c r="E11" s="4">
        <v>13</v>
      </c>
      <c r="F11" s="4">
        <v>458</v>
      </c>
      <c r="G11" s="4">
        <v>458</v>
      </c>
      <c r="H11" s="5">
        <v>48.81</v>
      </c>
      <c r="I11" s="7">
        <v>1</v>
      </c>
    </row>
    <row r="12" spans="1:9" ht="17" x14ac:dyDescent="0.2">
      <c r="A12" s="4">
        <v>10</v>
      </c>
      <c r="B12" t="s">
        <v>39</v>
      </c>
      <c r="C12" s="5">
        <v>20420.23</v>
      </c>
      <c r="D12" s="4">
        <v>8</v>
      </c>
      <c r="E12" s="4">
        <v>8</v>
      </c>
      <c r="F12" s="4">
        <v>136</v>
      </c>
      <c r="G12" s="4">
        <v>136</v>
      </c>
      <c r="H12" s="5">
        <v>150.15</v>
      </c>
      <c r="I12" s="7">
        <v>1</v>
      </c>
    </row>
    <row r="13" spans="1:9" ht="17" x14ac:dyDescent="0.2">
      <c r="A13" s="4">
        <v>11</v>
      </c>
      <c r="B13" t="s">
        <v>38</v>
      </c>
      <c r="C13" s="5">
        <v>13503.6</v>
      </c>
      <c r="D13" s="4">
        <v>18</v>
      </c>
      <c r="E13" s="4">
        <v>18</v>
      </c>
      <c r="F13" s="4">
        <v>140</v>
      </c>
      <c r="G13" s="4">
        <v>140</v>
      </c>
      <c r="H13" s="5">
        <v>96.46</v>
      </c>
      <c r="I13" s="7">
        <v>1</v>
      </c>
    </row>
    <row r="14" spans="1:9" ht="17" x14ac:dyDescent="0.2">
      <c r="A14" s="4">
        <v>12</v>
      </c>
      <c r="B14" t="s">
        <v>82</v>
      </c>
      <c r="C14" s="5">
        <v>13094.39</v>
      </c>
      <c r="D14" s="4">
        <v>11</v>
      </c>
      <c r="E14" s="4">
        <v>11</v>
      </c>
      <c r="F14" s="4">
        <v>208</v>
      </c>
      <c r="G14" s="4">
        <v>208</v>
      </c>
      <c r="H14" s="5">
        <v>62.96</v>
      </c>
      <c r="I14" s="7">
        <v>1</v>
      </c>
    </row>
    <row r="15" spans="1:9" ht="17" x14ac:dyDescent="0.2">
      <c r="A15" s="4">
        <v>13</v>
      </c>
      <c r="B15" t="s">
        <v>65</v>
      </c>
      <c r="C15" s="5">
        <v>12624.03</v>
      </c>
      <c r="D15" s="4">
        <v>8</v>
      </c>
      <c r="E15" s="4">
        <v>8</v>
      </c>
      <c r="F15" s="4">
        <v>97</v>
      </c>
      <c r="G15" s="4">
        <v>97</v>
      </c>
      <c r="H15" s="5">
        <v>130.15</v>
      </c>
      <c r="I15" s="7">
        <v>1</v>
      </c>
    </row>
    <row r="16" spans="1:9" ht="17" x14ac:dyDescent="0.2">
      <c r="A16" s="4">
        <v>14</v>
      </c>
      <c r="B16" t="s">
        <v>113</v>
      </c>
      <c r="C16" s="5">
        <v>12479.53</v>
      </c>
      <c r="D16" s="4">
        <v>78</v>
      </c>
      <c r="E16" s="4">
        <v>31</v>
      </c>
      <c r="F16" s="4">
        <v>47</v>
      </c>
      <c r="G16" s="4">
        <v>47</v>
      </c>
      <c r="H16" s="5">
        <v>265.52999999999997</v>
      </c>
      <c r="I16" s="7">
        <v>0.39739999999999998</v>
      </c>
    </row>
    <row r="17" spans="1:9" ht="17" x14ac:dyDescent="0.2">
      <c r="A17" s="4">
        <v>15</v>
      </c>
      <c r="B17" t="s">
        <v>114</v>
      </c>
      <c r="C17" s="5">
        <v>10269.15</v>
      </c>
      <c r="D17" s="4">
        <v>22</v>
      </c>
      <c r="E17" s="4">
        <v>22</v>
      </c>
      <c r="F17" s="4">
        <v>85</v>
      </c>
      <c r="G17" s="4">
        <v>85</v>
      </c>
      <c r="H17" s="5">
        <v>120.82</v>
      </c>
      <c r="I17" s="7">
        <v>1</v>
      </c>
    </row>
    <row r="18" spans="1:9" ht="17" x14ac:dyDescent="0.2">
      <c r="A18" s="4">
        <v>16</v>
      </c>
      <c r="B18" t="s">
        <v>109</v>
      </c>
      <c r="C18" s="5">
        <v>10185.1</v>
      </c>
      <c r="D18" s="4">
        <v>12</v>
      </c>
      <c r="E18" s="4">
        <v>11</v>
      </c>
      <c r="F18" s="4">
        <v>59</v>
      </c>
      <c r="G18" s="4">
        <v>59</v>
      </c>
      <c r="H18" s="5">
        <v>172.63</v>
      </c>
      <c r="I18" s="7">
        <v>0.91669999999999996</v>
      </c>
    </row>
    <row r="19" spans="1:9" ht="17" x14ac:dyDescent="0.2">
      <c r="A19" s="4">
        <v>17</v>
      </c>
      <c r="B19" t="s">
        <v>81</v>
      </c>
      <c r="C19" s="5">
        <v>9909.08</v>
      </c>
      <c r="D19" s="4">
        <v>479</v>
      </c>
      <c r="E19" s="4">
        <v>18</v>
      </c>
      <c r="F19" s="4">
        <v>275</v>
      </c>
      <c r="G19" s="4">
        <v>275</v>
      </c>
      <c r="H19" s="5">
        <v>36.04</v>
      </c>
      <c r="I19" s="7">
        <v>3.7600000000000001E-2</v>
      </c>
    </row>
    <row r="20" spans="1:9" ht="17" x14ac:dyDescent="0.2">
      <c r="A20" s="4">
        <v>18</v>
      </c>
      <c r="B20" t="s">
        <v>115</v>
      </c>
      <c r="C20" s="5">
        <v>8198.48</v>
      </c>
      <c r="D20" s="4">
        <v>41</v>
      </c>
      <c r="E20" s="4">
        <v>28</v>
      </c>
      <c r="F20" s="4">
        <v>52</v>
      </c>
      <c r="G20" s="4">
        <v>52</v>
      </c>
      <c r="H20" s="5">
        <v>157.66999999999999</v>
      </c>
      <c r="I20" s="7">
        <v>0.68289999999999995</v>
      </c>
    </row>
    <row r="21" spans="1:9" ht="17" x14ac:dyDescent="0.2">
      <c r="A21" s="4">
        <v>19</v>
      </c>
      <c r="B21" t="s">
        <v>83</v>
      </c>
      <c r="C21" s="5">
        <v>8075.65</v>
      </c>
      <c r="D21" s="4">
        <v>95</v>
      </c>
      <c r="E21" s="4">
        <v>63</v>
      </c>
      <c r="F21" s="6">
        <v>1004</v>
      </c>
      <c r="G21" s="4">
        <v>153</v>
      </c>
      <c r="H21" s="5">
        <v>52.79</v>
      </c>
      <c r="I21" s="7">
        <v>0.66320000000000001</v>
      </c>
    </row>
    <row r="22" spans="1:9" ht="17" x14ac:dyDescent="0.2">
      <c r="A22" s="4">
        <v>20</v>
      </c>
      <c r="B22" t="s">
        <v>80</v>
      </c>
      <c r="C22" s="5">
        <v>7672.67</v>
      </c>
      <c r="D22" s="4">
        <v>45</v>
      </c>
      <c r="E22" s="4">
        <v>45</v>
      </c>
      <c r="F22" s="4">
        <v>414</v>
      </c>
      <c r="G22" s="4">
        <v>414</v>
      </c>
      <c r="H22" s="5">
        <v>18.54</v>
      </c>
      <c r="I22" s="7">
        <v>1</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73</v>
      </c>
      <c r="C26" s="5">
        <v>222301.33</v>
      </c>
      <c r="D26" s="4">
        <v>14</v>
      </c>
      <c r="E26" s="4">
        <v>14</v>
      </c>
      <c r="F26" s="6">
        <v>4402</v>
      </c>
      <c r="G26" s="6">
        <v>4402</v>
      </c>
      <c r="H26" s="5">
        <v>50.51</v>
      </c>
      <c r="I26" s="7">
        <v>1</v>
      </c>
    </row>
    <row r="27" spans="1:9" ht="17" x14ac:dyDescent="0.2">
      <c r="A27" s="4">
        <v>2</v>
      </c>
      <c r="B27" t="s">
        <v>74</v>
      </c>
      <c r="C27" s="5">
        <v>278293.09999999998</v>
      </c>
      <c r="D27" s="4">
        <v>83</v>
      </c>
      <c r="E27" s="4">
        <v>83</v>
      </c>
      <c r="F27" s="6">
        <v>2338</v>
      </c>
      <c r="G27" s="6">
        <v>2338</v>
      </c>
      <c r="H27" s="5">
        <v>119.04</v>
      </c>
      <c r="I27" s="7">
        <v>1</v>
      </c>
    </row>
    <row r="28" spans="1:9" ht="17" x14ac:dyDescent="0.2">
      <c r="A28" s="4">
        <v>3</v>
      </c>
      <c r="B28" t="s">
        <v>75</v>
      </c>
      <c r="C28" s="5">
        <v>31207.69</v>
      </c>
      <c r="D28" s="4">
        <v>281</v>
      </c>
      <c r="E28" s="4">
        <v>201</v>
      </c>
      <c r="F28" s="4">
        <v>622</v>
      </c>
      <c r="G28" s="4">
        <v>622</v>
      </c>
      <c r="H28" s="5">
        <v>50.18</v>
      </c>
      <c r="I28" s="7">
        <v>0.71530000000000005</v>
      </c>
    </row>
    <row r="29" spans="1:9" ht="17" x14ac:dyDescent="0.2">
      <c r="A29" s="4">
        <v>4</v>
      </c>
      <c r="B29" t="s">
        <v>76</v>
      </c>
      <c r="C29" s="5">
        <v>39123.730000000003</v>
      </c>
      <c r="D29" s="4">
        <v>322</v>
      </c>
      <c r="E29" s="4">
        <v>322</v>
      </c>
      <c r="F29" s="6">
        <v>7226</v>
      </c>
      <c r="G29" s="4">
        <v>543</v>
      </c>
      <c r="H29" s="5">
        <v>72.06</v>
      </c>
      <c r="I29" s="7">
        <v>1</v>
      </c>
    </row>
    <row r="30" spans="1:9" ht="17" x14ac:dyDescent="0.2">
      <c r="A30" s="4">
        <v>5</v>
      </c>
      <c r="B30" t="s">
        <v>77</v>
      </c>
      <c r="C30" s="5">
        <v>81013.100000000006</v>
      </c>
      <c r="D30" s="4">
        <v>230</v>
      </c>
      <c r="E30" s="4">
        <v>141</v>
      </c>
      <c r="F30" s="4">
        <v>540</v>
      </c>
      <c r="G30" s="4">
        <v>540</v>
      </c>
      <c r="H30" s="5">
        <v>150.03</v>
      </c>
      <c r="I30" s="7">
        <v>0.61299999999999999</v>
      </c>
    </row>
    <row r="31" spans="1:9" ht="17" x14ac:dyDescent="0.2">
      <c r="A31" s="4">
        <v>6</v>
      </c>
      <c r="B31" t="s">
        <v>43</v>
      </c>
      <c r="C31" s="5">
        <v>42896.959999999999</v>
      </c>
      <c r="D31" s="4">
        <v>235</v>
      </c>
      <c r="E31" s="4">
        <v>115</v>
      </c>
      <c r="F31" s="4">
        <v>473</v>
      </c>
      <c r="G31" s="4">
        <v>473</v>
      </c>
      <c r="H31" s="5">
        <v>90.7</v>
      </c>
      <c r="I31" s="7">
        <v>0.4894</v>
      </c>
    </row>
    <row r="32" spans="1:9" ht="17" x14ac:dyDescent="0.2">
      <c r="A32" s="4">
        <v>7</v>
      </c>
      <c r="B32" t="s">
        <v>78</v>
      </c>
      <c r="C32" s="5">
        <v>29702.71</v>
      </c>
      <c r="D32" s="4">
        <v>16</v>
      </c>
      <c r="E32" s="4">
        <v>16</v>
      </c>
      <c r="F32" s="4">
        <v>465</v>
      </c>
      <c r="G32" s="4">
        <v>465</v>
      </c>
      <c r="H32" s="5">
        <v>63.88</v>
      </c>
      <c r="I32" s="7">
        <v>1</v>
      </c>
    </row>
    <row r="33" spans="1:9" ht="17" x14ac:dyDescent="0.2">
      <c r="A33" s="4">
        <v>8</v>
      </c>
      <c r="B33" t="s">
        <v>79</v>
      </c>
      <c r="C33" s="5">
        <v>22352.27</v>
      </c>
      <c r="D33" s="4">
        <v>13</v>
      </c>
      <c r="E33" s="4">
        <v>13</v>
      </c>
      <c r="F33" s="4">
        <v>458</v>
      </c>
      <c r="G33" s="4">
        <v>458</v>
      </c>
      <c r="H33" s="5">
        <v>48.81</v>
      </c>
      <c r="I33" s="7">
        <v>1</v>
      </c>
    </row>
    <row r="34" spans="1:9" ht="17" x14ac:dyDescent="0.2">
      <c r="A34" s="4">
        <v>9</v>
      </c>
      <c r="B34" t="s">
        <v>80</v>
      </c>
      <c r="C34" s="5">
        <v>7672.67</v>
      </c>
      <c r="D34" s="4">
        <v>45</v>
      </c>
      <c r="E34" s="4">
        <v>45</v>
      </c>
      <c r="F34" s="4">
        <v>414</v>
      </c>
      <c r="G34" s="4">
        <v>414</v>
      </c>
      <c r="H34" s="5">
        <v>18.54</v>
      </c>
      <c r="I34" s="7">
        <v>1</v>
      </c>
    </row>
    <row r="35" spans="1:9" ht="17" x14ac:dyDescent="0.2">
      <c r="A35" s="4">
        <v>10</v>
      </c>
      <c r="B35" t="s">
        <v>81</v>
      </c>
      <c r="C35" s="5">
        <v>9909.08</v>
      </c>
      <c r="D35" s="4">
        <v>479</v>
      </c>
      <c r="E35" s="4">
        <v>18</v>
      </c>
      <c r="F35" s="4">
        <v>275</v>
      </c>
      <c r="G35" s="4">
        <v>275</v>
      </c>
      <c r="H35" s="5">
        <v>36.04</v>
      </c>
      <c r="I35" s="7">
        <v>3.7600000000000001E-2</v>
      </c>
    </row>
    <row r="36" spans="1:9" ht="17" x14ac:dyDescent="0.2">
      <c r="A36" s="4">
        <v>11</v>
      </c>
      <c r="B36" t="s">
        <v>82</v>
      </c>
      <c r="C36" s="5">
        <v>13094.39</v>
      </c>
      <c r="D36" s="4">
        <v>11</v>
      </c>
      <c r="E36" s="4">
        <v>11</v>
      </c>
      <c r="F36" s="4">
        <v>208</v>
      </c>
      <c r="G36" s="4">
        <v>208</v>
      </c>
      <c r="H36" s="5">
        <v>62.96</v>
      </c>
      <c r="I36" s="7">
        <v>1</v>
      </c>
    </row>
    <row r="37" spans="1:9" ht="17" x14ac:dyDescent="0.2">
      <c r="A37" s="4">
        <v>12</v>
      </c>
      <c r="B37" t="s">
        <v>83</v>
      </c>
      <c r="C37" s="5">
        <v>8075.65</v>
      </c>
      <c r="D37" s="4">
        <v>95</v>
      </c>
      <c r="E37" s="4">
        <v>63</v>
      </c>
      <c r="F37" s="6">
        <v>1004</v>
      </c>
      <c r="G37" s="4">
        <v>153</v>
      </c>
      <c r="H37" s="5">
        <v>52.79</v>
      </c>
      <c r="I37" s="7">
        <v>0.66320000000000001</v>
      </c>
    </row>
    <row r="38" spans="1:9" ht="17" x14ac:dyDescent="0.2">
      <c r="A38" s="4">
        <v>13</v>
      </c>
      <c r="B38" t="s">
        <v>38</v>
      </c>
      <c r="C38" s="5">
        <v>13503.6</v>
      </c>
      <c r="D38" s="4">
        <v>18</v>
      </c>
      <c r="E38" s="4">
        <v>18</v>
      </c>
      <c r="F38" s="4">
        <v>140</v>
      </c>
      <c r="G38" s="4">
        <v>140</v>
      </c>
      <c r="H38" s="5">
        <v>96.46</v>
      </c>
      <c r="I38" s="7">
        <v>1</v>
      </c>
    </row>
    <row r="39" spans="1:9" ht="17" x14ac:dyDescent="0.2">
      <c r="A39" s="4">
        <v>14</v>
      </c>
      <c r="B39" t="s">
        <v>84</v>
      </c>
      <c r="C39" s="5">
        <v>6651.58</v>
      </c>
      <c r="D39" s="4">
        <v>8</v>
      </c>
      <c r="E39" s="4">
        <v>8</v>
      </c>
      <c r="F39" s="4">
        <v>137</v>
      </c>
      <c r="G39" s="4">
        <v>137</v>
      </c>
      <c r="H39" s="5">
        <v>48.56</v>
      </c>
      <c r="I39" s="7">
        <v>1</v>
      </c>
    </row>
    <row r="40" spans="1:9" ht="17" x14ac:dyDescent="0.2">
      <c r="A40" s="4">
        <v>15</v>
      </c>
      <c r="B40" t="s">
        <v>39</v>
      </c>
      <c r="C40" s="5">
        <v>20420.23</v>
      </c>
      <c r="D40" s="4">
        <v>8</v>
      </c>
      <c r="E40" s="4">
        <v>8</v>
      </c>
      <c r="F40" s="4">
        <v>136</v>
      </c>
      <c r="G40" s="4">
        <v>136</v>
      </c>
      <c r="H40" s="5">
        <v>150.15</v>
      </c>
      <c r="I40" s="7">
        <v>1</v>
      </c>
    </row>
    <row r="41" spans="1:9" ht="17" x14ac:dyDescent="0.2">
      <c r="A41" s="4">
        <v>16</v>
      </c>
      <c r="B41" t="s">
        <v>85</v>
      </c>
      <c r="C41" s="5">
        <v>34170.129999999997</v>
      </c>
      <c r="D41" s="4">
        <v>17</v>
      </c>
      <c r="E41" s="4">
        <v>17</v>
      </c>
      <c r="F41" s="4">
        <v>135</v>
      </c>
      <c r="G41" s="4">
        <v>135</v>
      </c>
      <c r="H41" s="5">
        <v>253.12</v>
      </c>
      <c r="I41" s="7">
        <v>1</v>
      </c>
    </row>
    <row r="42" spans="1:9" ht="17" x14ac:dyDescent="0.2">
      <c r="A42" s="4">
        <v>17</v>
      </c>
      <c r="B42" t="s">
        <v>86</v>
      </c>
      <c r="C42" s="5">
        <v>2798.86</v>
      </c>
      <c r="D42" s="4">
        <v>16</v>
      </c>
      <c r="E42" s="4">
        <v>16</v>
      </c>
      <c r="F42" s="4">
        <v>114</v>
      </c>
      <c r="G42" s="4">
        <v>114</v>
      </c>
      <c r="H42" s="5">
        <v>24.56</v>
      </c>
      <c r="I42" s="7">
        <v>1</v>
      </c>
    </row>
    <row r="43" spans="1:9" ht="17" x14ac:dyDescent="0.2">
      <c r="A43" s="4">
        <v>18</v>
      </c>
      <c r="B43" t="s">
        <v>87</v>
      </c>
      <c r="C43" s="5">
        <v>6119.46</v>
      </c>
      <c r="D43" s="4">
        <v>34</v>
      </c>
      <c r="E43" s="4">
        <v>34</v>
      </c>
      <c r="F43" s="4">
        <v>246</v>
      </c>
      <c r="G43" s="4">
        <v>108</v>
      </c>
      <c r="H43" s="5">
        <v>56.67</v>
      </c>
      <c r="I43" s="7">
        <v>1</v>
      </c>
    </row>
    <row r="44" spans="1:9" ht="17" x14ac:dyDescent="0.2">
      <c r="A44" s="4">
        <v>19</v>
      </c>
      <c r="B44" t="s">
        <v>65</v>
      </c>
      <c r="C44" s="5">
        <v>12624.03</v>
      </c>
      <c r="D44" s="4">
        <v>8</v>
      </c>
      <c r="E44" s="4">
        <v>8</v>
      </c>
      <c r="F44" s="4">
        <v>97</v>
      </c>
      <c r="G44" s="4">
        <v>97</v>
      </c>
      <c r="H44" s="5">
        <v>130.15</v>
      </c>
      <c r="I44" s="7">
        <v>1</v>
      </c>
    </row>
    <row r="45" spans="1:9" ht="17" x14ac:dyDescent="0.2">
      <c r="A45" s="4">
        <v>20</v>
      </c>
      <c r="B45" t="s">
        <v>54</v>
      </c>
      <c r="C45" s="5">
        <v>3207.08</v>
      </c>
      <c r="D45" s="4">
        <v>7</v>
      </c>
      <c r="E45" s="4">
        <v>6</v>
      </c>
      <c r="F45" s="4">
        <v>92</v>
      </c>
      <c r="G45" s="4">
        <v>92</v>
      </c>
      <c r="H45" s="5">
        <v>34.86</v>
      </c>
      <c r="I45" s="7">
        <v>0.85709999999999997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activeCell="D35" sqref="D35"/>
    </sheetView>
  </sheetViews>
  <sheetFormatPr baseColWidth="10" defaultRowHeight="16" x14ac:dyDescent="0.2"/>
  <cols>
    <col min="2" max="2" width="17.33203125" customWidth="1"/>
    <col min="3" max="3" width="18" customWidth="1"/>
    <col min="4" max="6" width="14.1640625" customWidth="1"/>
    <col min="7" max="7" width="19.1640625" customWidth="1"/>
    <col min="8" max="8" width="17.1640625" customWidth="1"/>
    <col min="9" max="9" width="14.1640625" customWidth="1"/>
    <col min="10" max="10" width="14.33203125" customWidth="1"/>
    <col min="11" max="11" width="28.83203125" customWidth="1"/>
    <col min="12" max="12" width="40.33203125" customWidth="1"/>
    <col min="13" max="13" width="11.83203125" customWidth="1"/>
    <col min="14" max="14" width="30.5" customWidth="1"/>
  </cols>
  <sheetData>
    <row r="1" spans="1:11" x14ac:dyDescent="0.2">
      <c r="A1" t="s">
        <v>6</v>
      </c>
    </row>
    <row r="2" spans="1:11" x14ac:dyDescent="0.2">
      <c r="B2" s="19" t="s">
        <v>159</v>
      </c>
    </row>
    <row r="3" spans="1:11" ht="16" customHeight="1" x14ac:dyDescent="0.2">
      <c r="C3" s="31" t="s">
        <v>158</v>
      </c>
      <c r="D3" s="31"/>
      <c r="E3" s="31"/>
      <c r="F3" s="31"/>
      <c r="G3" s="31"/>
      <c r="H3" s="31"/>
      <c r="I3" s="31"/>
      <c r="J3" s="31"/>
      <c r="K3" s="31"/>
    </row>
    <row r="4" spans="1:11" x14ac:dyDescent="0.2">
      <c r="C4" s="31"/>
      <c r="D4" s="31"/>
      <c r="E4" s="31"/>
      <c r="F4" s="31"/>
      <c r="G4" s="31"/>
      <c r="H4" s="31"/>
      <c r="I4" s="31"/>
      <c r="J4" s="31"/>
      <c r="K4" s="31"/>
    </row>
    <row r="5" spans="1:11" x14ac:dyDescent="0.2">
      <c r="C5" s="31"/>
      <c r="D5" s="31"/>
      <c r="E5" s="31"/>
      <c r="F5" s="31"/>
      <c r="G5" s="31"/>
      <c r="H5" s="31"/>
      <c r="I5" s="31"/>
      <c r="J5" s="31"/>
      <c r="K5" s="31"/>
    </row>
    <row r="6" spans="1:11" x14ac:dyDescent="0.2">
      <c r="C6" s="31"/>
      <c r="D6" s="31"/>
      <c r="E6" s="31"/>
      <c r="F6" s="31"/>
      <c r="G6" s="31"/>
      <c r="H6" s="31"/>
      <c r="I6" s="31"/>
      <c r="J6" s="31"/>
      <c r="K6" s="31"/>
    </row>
    <row r="7" spans="1:11" x14ac:dyDescent="0.2">
      <c r="C7" s="31"/>
      <c r="D7" s="31"/>
      <c r="E7" s="31"/>
      <c r="F7" s="31"/>
      <c r="G7" s="31"/>
      <c r="H7" s="31"/>
      <c r="I7" s="31"/>
      <c r="J7" s="31"/>
      <c r="K7" s="31"/>
    </row>
    <row r="8" spans="1:11" x14ac:dyDescent="0.2">
      <c r="C8" s="31"/>
      <c r="D8" s="31"/>
      <c r="E8" s="31"/>
      <c r="F8" s="31"/>
      <c r="G8" s="31"/>
      <c r="H8" s="31"/>
      <c r="I8" s="31"/>
      <c r="J8" s="31"/>
      <c r="K8" s="31"/>
    </row>
    <row r="9" spans="1:11" x14ac:dyDescent="0.2">
      <c r="C9" s="31"/>
      <c r="D9" s="31"/>
      <c r="E9" s="31"/>
      <c r="F9" s="31"/>
      <c r="G9" s="31"/>
      <c r="H9" s="31"/>
      <c r="I9" s="31"/>
      <c r="J9" s="31"/>
      <c r="K9" s="31"/>
    </row>
    <row r="10" spans="1:11" x14ac:dyDescent="0.2">
      <c r="C10" s="31"/>
      <c r="D10" s="31"/>
      <c r="E10" s="31"/>
      <c r="F10" s="31"/>
      <c r="G10" s="31"/>
      <c r="H10" s="31"/>
      <c r="I10" s="31"/>
      <c r="J10" s="31"/>
      <c r="K10" s="31"/>
    </row>
    <row r="11" spans="1:11" x14ac:dyDescent="0.2">
      <c r="C11" s="31"/>
      <c r="D11" s="31"/>
      <c r="E11" s="31"/>
      <c r="F11" s="31"/>
      <c r="G11" s="31"/>
      <c r="H11" s="31"/>
      <c r="I11" s="31"/>
      <c r="J11" s="31"/>
      <c r="K11" s="31"/>
    </row>
    <row r="12" spans="1:11" x14ac:dyDescent="0.2">
      <c r="C12" s="31"/>
      <c r="D12" s="31"/>
      <c r="E12" s="31"/>
      <c r="F12" s="31"/>
      <c r="G12" s="31"/>
      <c r="H12" s="31"/>
      <c r="I12" s="31"/>
      <c r="J12" s="31"/>
      <c r="K12" s="31"/>
    </row>
    <row r="13" spans="1:11" x14ac:dyDescent="0.2">
      <c r="C13" s="31"/>
      <c r="D13" s="31"/>
      <c r="E13" s="31"/>
      <c r="F13" s="31"/>
      <c r="G13" s="31"/>
      <c r="H13" s="31"/>
      <c r="I13" s="31"/>
      <c r="J13" s="31"/>
      <c r="K13" s="31"/>
    </row>
    <row r="14" spans="1:11" x14ac:dyDescent="0.2">
      <c r="C14" s="31"/>
      <c r="D14" s="31"/>
      <c r="E14" s="31"/>
      <c r="F14" s="31"/>
      <c r="G14" s="31"/>
      <c r="H14" s="31"/>
      <c r="I14" s="31"/>
      <c r="J14" s="31"/>
      <c r="K14" s="31"/>
    </row>
    <row r="15" spans="1:11" x14ac:dyDescent="0.2">
      <c r="C15" s="18"/>
      <c r="D15" s="18"/>
      <c r="E15" s="18"/>
      <c r="F15" s="18"/>
      <c r="G15" s="18"/>
      <c r="H15" s="18"/>
      <c r="I15" s="18"/>
      <c r="J15" s="18"/>
      <c r="K15" s="18"/>
    </row>
    <row r="16" spans="1:11" x14ac:dyDescent="0.2">
      <c r="B16" s="19" t="s">
        <v>160</v>
      </c>
      <c r="C16" s="18"/>
      <c r="D16" s="18"/>
      <c r="E16" s="18"/>
      <c r="F16" s="18"/>
      <c r="G16" s="18"/>
      <c r="H16" s="18"/>
      <c r="I16" s="18"/>
      <c r="J16" s="18"/>
      <c r="K16" s="18"/>
    </row>
    <row r="17" spans="2:14" x14ac:dyDescent="0.2">
      <c r="B17" s="22" t="s">
        <v>161</v>
      </c>
      <c r="C17" s="20" t="s">
        <v>9</v>
      </c>
      <c r="D17" s="23" t="s">
        <v>162</v>
      </c>
      <c r="E17" s="20" t="s">
        <v>10</v>
      </c>
      <c r="F17" s="18"/>
      <c r="G17" s="18"/>
      <c r="H17" s="18"/>
      <c r="I17" s="18"/>
      <c r="J17" s="18"/>
      <c r="K17" s="18"/>
    </row>
    <row r="18" spans="2:14" x14ac:dyDescent="0.2">
      <c r="B18" s="22" t="s">
        <v>163</v>
      </c>
      <c r="C18" t="s">
        <v>164</v>
      </c>
      <c r="D18" s="24" t="s">
        <v>165</v>
      </c>
      <c r="E18" t="s">
        <v>11</v>
      </c>
      <c r="F18" s="18"/>
      <c r="G18" s="18"/>
      <c r="H18" s="18"/>
      <c r="I18" s="18"/>
      <c r="J18" s="18"/>
      <c r="K18" s="18"/>
    </row>
    <row r="19" spans="2:14" x14ac:dyDescent="0.2">
      <c r="B19" s="21"/>
      <c r="D19" s="18"/>
      <c r="E19" s="18"/>
      <c r="F19" s="18"/>
      <c r="G19" s="18"/>
      <c r="H19" s="18"/>
      <c r="I19" s="18"/>
      <c r="J19" s="18"/>
      <c r="K19" s="18"/>
    </row>
    <row r="20" spans="2:14" x14ac:dyDescent="0.2">
      <c r="B20" t="s">
        <v>157</v>
      </c>
      <c r="C20" t="s">
        <v>3</v>
      </c>
      <c r="D20" t="s">
        <v>0</v>
      </c>
      <c r="E20" t="s">
        <v>4</v>
      </c>
      <c r="F20" t="s">
        <v>5</v>
      </c>
      <c r="G20" t="s">
        <v>7</v>
      </c>
      <c r="H20" t="s">
        <v>8</v>
      </c>
      <c r="I20" t="s">
        <v>125</v>
      </c>
      <c r="J20" t="s">
        <v>1</v>
      </c>
      <c r="K20" t="s">
        <v>2</v>
      </c>
      <c r="L20" t="s">
        <v>127</v>
      </c>
      <c r="M20" t="s">
        <v>144</v>
      </c>
      <c r="N20" t="s">
        <v>147</v>
      </c>
    </row>
    <row r="21" spans="2:14" x14ac:dyDescent="0.2">
      <c r="B21">
        <v>1</v>
      </c>
      <c r="C21" t="s">
        <v>126</v>
      </c>
      <c r="D21" t="str">
        <f>'ALL-SEL'!A2</f>
        <v>bidallies</v>
      </c>
      <c r="E21" s="1">
        <f>'ALL-SEL'!I2</f>
        <v>31789.333333333332</v>
      </c>
      <c r="F21" s="1">
        <f t="shared" ref="F21:F30" si="0">E21*12</f>
        <v>381472</v>
      </c>
      <c r="G21" s="11">
        <f>'ALL-SEL'!H2</f>
        <v>5335766.1433333335</v>
      </c>
      <c r="H21" s="11">
        <f>G21*12</f>
        <v>64029193.719999999</v>
      </c>
      <c r="I21" s="17">
        <f>('ALL-SEL'!C2/3)/'ALL-SEL'!I2</f>
        <v>0.93848041271705396</v>
      </c>
      <c r="J21" t="s">
        <v>130</v>
      </c>
      <c r="K21" t="s">
        <v>129</v>
      </c>
      <c r="L21" t="s">
        <v>128</v>
      </c>
      <c r="M21">
        <v>41428</v>
      </c>
    </row>
    <row r="22" spans="2:14" x14ac:dyDescent="0.2">
      <c r="B22">
        <v>2</v>
      </c>
      <c r="C22" t="s">
        <v>132</v>
      </c>
      <c r="D22" t="str">
        <f>'ALL-SEL'!A3</f>
        <v>garage_cell</v>
      </c>
      <c r="E22" s="1">
        <f>'ALL-SEL'!I3</f>
        <v>21172.333333333332</v>
      </c>
      <c r="F22" s="1">
        <f t="shared" si="0"/>
        <v>254068</v>
      </c>
      <c r="G22" s="11">
        <f>'ALL-SEL'!H3</f>
        <v>3019454.5866666664</v>
      </c>
      <c r="H22" s="11">
        <f t="shared" ref="H22:H30" si="1">G22*12</f>
        <v>36233455.039999999</v>
      </c>
      <c r="I22" s="17">
        <f>('ALL-SEL'!C3/3)/'ALL-SEL'!I3</f>
        <v>0.95503565974463533</v>
      </c>
      <c r="L22" t="s">
        <v>131</v>
      </c>
      <c r="M22">
        <v>33150</v>
      </c>
    </row>
    <row r="23" spans="2:14" x14ac:dyDescent="0.2">
      <c r="B23">
        <v>3</v>
      </c>
      <c r="C23" t="s">
        <v>134</v>
      </c>
      <c r="D23" t="str">
        <f>'ALL-SEL'!A4</f>
        <v>youbuyrite</v>
      </c>
      <c r="E23" s="1">
        <f>'ALL-SEL'!I4</f>
        <v>16759</v>
      </c>
      <c r="F23" s="1">
        <f t="shared" si="0"/>
        <v>201108</v>
      </c>
      <c r="G23" s="11">
        <f>'ALL-SEL'!H4</f>
        <v>3833696.9133333336</v>
      </c>
      <c r="H23" s="11">
        <f t="shared" si="1"/>
        <v>46004362.960000001</v>
      </c>
      <c r="I23" s="17">
        <f>('ALL-SEL'!C4/3)/'ALL-SEL'!I4</f>
        <v>0.98902082463154128</v>
      </c>
      <c r="L23" t="s">
        <v>133</v>
      </c>
      <c r="M23">
        <v>45877</v>
      </c>
    </row>
    <row r="24" spans="2:14" x14ac:dyDescent="0.2">
      <c r="B24">
        <v>4</v>
      </c>
      <c r="C24" t="s">
        <v>136</v>
      </c>
      <c r="D24" t="str">
        <f>'ALL-SEL'!A5</f>
        <v>cellularstream</v>
      </c>
      <c r="E24" s="1">
        <f>'ALL-SEL'!I5</f>
        <v>8922</v>
      </c>
      <c r="F24" s="1">
        <f t="shared" si="0"/>
        <v>107064</v>
      </c>
      <c r="G24" s="11">
        <f>'ALL-SEL'!H5</f>
        <v>968459.29666666652</v>
      </c>
      <c r="H24" s="11">
        <f t="shared" si="1"/>
        <v>11621511.559999999</v>
      </c>
      <c r="I24" s="17">
        <f>('ALL-SEL'!C5/3)/'ALL-SEL'!I5</f>
        <v>0.36381977135171484</v>
      </c>
      <c r="L24" t="s">
        <v>135</v>
      </c>
      <c r="M24">
        <v>20881</v>
      </c>
    </row>
    <row r="25" spans="2:14" x14ac:dyDescent="0.2">
      <c r="B25">
        <v>5</v>
      </c>
      <c r="C25" t="s">
        <v>138</v>
      </c>
      <c r="D25" t="str">
        <f>'ALL-SEL'!A6</f>
        <v>guaranteecellular</v>
      </c>
      <c r="E25" s="1">
        <f>'ALL-SEL'!I6</f>
        <v>7840</v>
      </c>
      <c r="F25" s="1">
        <f t="shared" si="0"/>
        <v>94080</v>
      </c>
      <c r="G25" s="11">
        <f>'ALL-SEL'!H6</f>
        <v>572880.04666666675</v>
      </c>
      <c r="H25" s="11">
        <f t="shared" si="1"/>
        <v>6874560.5600000005</v>
      </c>
      <c r="I25" s="17">
        <f>('ALL-SEL'!C6/3)/'ALL-SEL'!I6</f>
        <v>0.24200680272108843</v>
      </c>
      <c r="K25" t="s">
        <v>140</v>
      </c>
      <c r="L25" t="s">
        <v>137</v>
      </c>
      <c r="M25">
        <v>29069</v>
      </c>
      <c r="N25" t="s">
        <v>148</v>
      </c>
    </row>
    <row r="26" spans="2:14" x14ac:dyDescent="0.2">
      <c r="B26">
        <v>6</v>
      </c>
      <c r="C26" t="s">
        <v>141</v>
      </c>
      <c r="D26" t="str">
        <f>'ALL-SEL'!A7</f>
        <v>mobilepros1</v>
      </c>
      <c r="E26" s="1">
        <f>'ALL-SEL'!I7</f>
        <v>7484</v>
      </c>
      <c r="F26" s="1">
        <f t="shared" si="0"/>
        <v>89808</v>
      </c>
      <c r="G26" s="11">
        <f>'ALL-SEL'!H7</f>
        <v>1378300.9833333334</v>
      </c>
      <c r="H26" s="11">
        <f t="shared" si="1"/>
        <v>16539611.800000001</v>
      </c>
      <c r="I26" s="17">
        <f>('ALL-SEL'!C7/3)/'ALL-SEL'!I7</f>
        <v>0.997773026901835</v>
      </c>
      <c r="L26" t="s">
        <v>139</v>
      </c>
      <c r="M26">
        <v>37188</v>
      </c>
    </row>
    <row r="27" spans="2:14" x14ac:dyDescent="0.2">
      <c r="B27">
        <v>7</v>
      </c>
      <c r="C27" t="s">
        <v>143</v>
      </c>
      <c r="D27" t="str">
        <f>'ALL-SEL'!A8</f>
        <v>buyrite7</v>
      </c>
      <c r="E27" s="1">
        <f>'ALL-SEL'!I8</f>
        <v>6439.333333333333</v>
      </c>
      <c r="F27" s="1">
        <f t="shared" si="0"/>
        <v>77272</v>
      </c>
      <c r="G27" s="11">
        <f>'ALL-SEL'!H8</f>
        <v>528911.91333333333</v>
      </c>
      <c r="H27" s="11">
        <f t="shared" si="1"/>
        <v>6346942.96</v>
      </c>
      <c r="I27" s="17">
        <f>('ALL-SEL'!C8/3)/'ALL-SEL'!I8</f>
        <v>0.97209856092763236</v>
      </c>
      <c r="L27" t="s">
        <v>142</v>
      </c>
      <c r="M27">
        <v>25894</v>
      </c>
    </row>
    <row r="28" spans="2:14" x14ac:dyDescent="0.2">
      <c r="B28">
        <v>8</v>
      </c>
      <c r="C28" t="s">
        <v>37</v>
      </c>
      <c r="D28" t="str">
        <f>'ALL-SEL'!A9</f>
        <v>chubbiestech</v>
      </c>
      <c r="E28" s="1">
        <f>'ALL-SEL'!I9</f>
        <v>4434.666666666667</v>
      </c>
      <c r="F28" s="1">
        <f t="shared" si="0"/>
        <v>53216</v>
      </c>
      <c r="G28" s="11">
        <f>'ALL-SEL'!H9</f>
        <v>842453.34</v>
      </c>
      <c r="H28" s="11">
        <f t="shared" si="1"/>
        <v>10109440.08</v>
      </c>
      <c r="I28" s="17">
        <f>('ALL-SEL'!C9/3)/'ALL-SEL'!I9</f>
        <v>0.35831328923631989</v>
      </c>
      <c r="L28" t="s">
        <v>145</v>
      </c>
      <c r="M28">
        <v>62161</v>
      </c>
    </row>
    <row r="29" spans="2:14" x14ac:dyDescent="0.2">
      <c r="B29">
        <v>9</v>
      </c>
      <c r="C29" t="s">
        <v>152</v>
      </c>
      <c r="D29" t="str">
        <f>'ALL-SEL'!A10</f>
        <v>gazelle-store</v>
      </c>
      <c r="E29" s="1">
        <f>'ALL-SEL'!I10</f>
        <v>3897</v>
      </c>
      <c r="F29" s="1">
        <f t="shared" si="0"/>
        <v>46764</v>
      </c>
      <c r="G29" s="11">
        <f>'ALL-SEL'!H10</f>
        <v>832316.06</v>
      </c>
      <c r="H29" s="11">
        <f t="shared" si="1"/>
        <v>9987792.7200000007</v>
      </c>
      <c r="I29" s="17">
        <f>('ALL-SEL'!C10/3)/'ALL-SEL'!I10</f>
        <v>0</v>
      </c>
      <c r="J29" t="s">
        <v>146</v>
      </c>
      <c r="K29" t="s">
        <v>150</v>
      </c>
      <c r="L29" t="s">
        <v>151</v>
      </c>
      <c r="M29">
        <v>16258</v>
      </c>
      <c r="N29" t="s">
        <v>149</v>
      </c>
    </row>
    <row r="30" spans="2:14" x14ac:dyDescent="0.2">
      <c r="B30">
        <v>10</v>
      </c>
      <c r="C30" t="s">
        <v>156</v>
      </c>
      <c r="D30" t="str">
        <f>'ALL-SEL'!A11</f>
        <v>laptopaid</v>
      </c>
      <c r="E30" s="1">
        <f>'ALL-SEL'!I11</f>
        <v>3716</v>
      </c>
      <c r="F30" s="1">
        <f t="shared" si="0"/>
        <v>44592</v>
      </c>
      <c r="G30" s="11">
        <f>'ALL-SEL'!H11</f>
        <v>693919.17333333334</v>
      </c>
      <c r="H30" s="11">
        <f t="shared" si="1"/>
        <v>8327030.0800000001</v>
      </c>
      <c r="I30" s="17">
        <f>('ALL-SEL'!C11/3)/'ALL-SEL'!I11</f>
        <v>0</v>
      </c>
      <c r="J30" t="s">
        <v>154</v>
      </c>
      <c r="K30" t="s">
        <v>153</v>
      </c>
      <c r="L30" t="s">
        <v>155</v>
      </c>
      <c r="M30">
        <v>42160</v>
      </c>
    </row>
    <row r="32" spans="2:14" x14ac:dyDescent="0.2">
      <c r="B32" t="s">
        <v>124</v>
      </c>
      <c r="E32" s="1">
        <f>SUM(E21:E30)</f>
        <v>112453.66666666666</v>
      </c>
      <c r="F32" s="1">
        <f t="shared" ref="F32:H32" si="2">SUM(F21:F30)</f>
        <v>1349444</v>
      </c>
      <c r="G32" s="10">
        <f t="shared" si="2"/>
        <v>18006158.456666667</v>
      </c>
      <c r="H32" s="10">
        <f t="shared" si="2"/>
        <v>216073901.48000005</v>
      </c>
      <c r="I32" s="17">
        <f>AVERAGE(I21:I30)</f>
        <v>0.58165483482318214</v>
      </c>
    </row>
    <row r="37" spans="2:7" x14ac:dyDescent="0.2">
      <c r="B37" s="26" t="s">
        <v>172</v>
      </c>
      <c r="C37" s="26"/>
      <c r="E37" s="12"/>
      <c r="F37" s="9"/>
      <c r="G37" s="9"/>
    </row>
    <row r="38" spans="2:7" x14ac:dyDescent="0.2">
      <c r="B38" s="26" t="s">
        <v>4</v>
      </c>
      <c r="C38" s="27">
        <f>SUM('[1]ALL-SEL'!I:I)</f>
        <v>186457.66666666674</v>
      </c>
    </row>
    <row r="39" spans="2:7" x14ac:dyDescent="0.2">
      <c r="B39" s="26" t="s">
        <v>7</v>
      </c>
      <c r="C39" s="28">
        <f>SUM('[1]ALL-SEL'!H:H)</f>
        <v>27870837.749999989</v>
      </c>
    </row>
    <row r="40" spans="2:7" x14ac:dyDescent="0.2">
      <c r="B40" s="26"/>
      <c r="C40" s="26"/>
    </row>
    <row r="41" spans="2:7" x14ac:dyDescent="0.2">
      <c r="B41" s="26" t="s">
        <v>5</v>
      </c>
      <c r="C41" s="29">
        <f>C38*12</f>
        <v>2237492.0000000009</v>
      </c>
    </row>
    <row r="42" spans="2:7" x14ac:dyDescent="0.2">
      <c r="B42" s="26" t="s">
        <v>8</v>
      </c>
      <c r="C42" s="30">
        <f>C39*12</f>
        <v>334450052.99999988</v>
      </c>
    </row>
  </sheetData>
  <mergeCells count="1">
    <mergeCell ref="C3:K14"/>
  </mergeCells>
  <pageMargins left="0.75" right="0.75" top="1" bottom="1" header="0.5" footer="0.5"/>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1"/>
  <sheetViews>
    <sheetView workbookViewId="0">
      <selection activeCell="C11" sqref="C11"/>
    </sheetView>
  </sheetViews>
  <sheetFormatPr baseColWidth="10" defaultRowHeight="16" x14ac:dyDescent="0.2"/>
  <cols>
    <col min="1" max="1" width="26.33203125" customWidth="1"/>
    <col min="2" max="2" width="19.33203125" style="10" customWidth="1"/>
    <col min="3" max="3" width="23.6640625" style="1" customWidth="1"/>
    <col min="4" max="4" width="18.1640625" style="10" customWidth="1"/>
    <col min="5" max="5" width="22.33203125" style="1" customWidth="1"/>
    <col min="6" max="6" width="15.1640625" style="10" bestFit="1" customWidth="1"/>
    <col min="7" max="7" width="13.6640625" style="1" customWidth="1"/>
    <col min="8" max="8" width="18.33203125" customWidth="1"/>
    <col min="9" max="9" width="18.6640625" customWidth="1"/>
    <col min="11" max="11" width="15.1640625" bestFit="1" customWidth="1"/>
    <col min="12" max="12" width="16.1640625" bestFit="1" customWidth="1"/>
    <col min="13" max="13" width="14.1640625" bestFit="1" customWidth="1"/>
  </cols>
  <sheetData>
    <row r="1" spans="1:13" x14ac:dyDescent="0.2">
      <c r="A1" t="s">
        <v>116</v>
      </c>
      <c r="B1" s="10" t="s">
        <v>119</v>
      </c>
      <c r="C1" s="1" t="s">
        <v>120</v>
      </c>
      <c r="D1" s="10" t="s">
        <v>117</v>
      </c>
      <c r="E1" s="1" t="s">
        <v>118</v>
      </c>
      <c r="F1" s="10" t="s">
        <v>13</v>
      </c>
      <c r="G1" s="1" t="s">
        <v>121</v>
      </c>
      <c r="H1" s="10" t="s">
        <v>122</v>
      </c>
      <c r="I1" s="1" t="s">
        <v>123</v>
      </c>
    </row>
    <row r="2" spans="1:13" x14ac:dyDescent="0.2">
      <c r="A2" t="s">
        <v>76</v>
      </c>
      <c r="B2" s="13">
        <v>15552846.220000001</v>
      </c>
      <c r="C2" s="15">
        <v>89501</v>
      </c>
      <c r="D2" s="13">
        <v>454452.21</v>
      </c>
      <c r="E2" s="15">
        <v>5867</v>
      </c>
      <c r="F2" s="10">
        <f t="shared" ref="F2:F33" si="0">B2+D2</f>
        <v>16007298.430000002</v>
      </c>
      <c r="G2" s="1">
        <f t="shared" ref="G2:G33" si="1">C2+E2</f>
        <v>95368</v>
      </c>
      <c r="H2" s="10">
        <f t="shared" ref="H2:H33" si="2">F2/3</f>
        <v>5335766.1433333335</v>
      </c>
      <c r="I2" s="12">
        <f t="shared" ref="I2:I33" si="3">G2/3</f>
        <v>31789.333333333332</v>
      </c>
    </row>
    <row r="3" spans="1:13" x14ac:dyDescent="0.2">
      <c r="A3" t="s">
        <v>39</v>
      </c>
      <c r="B3" s="13">
        <v>8664686.7699999996</v>
      </c>
      <c r="C3" s="15">
        <v>60661</v>
      </c>
      <c r="D3" s="13">
        <v>393676.99</v>
      </c>
      <c r="E3" s="15">
        <v>2856</v>
      </c>
      <c r="F3" s="10">
        <f t="shared" si="0"/>
        <v>9058363.7599999998</v>
      </c>
      <c r="G3" s="1">
        <f t="shared" si="1"/>
        <v>63517</v>
      </c>
      <c r="H3" s="10">
        <f t="shared" si="2"/>
        <v>3019454.5866666664</v>
      </c>
      <c r="I3" s="12">
        <f t="shared" si="3"/>
        <v>21172.333333333332</v>
      </c>
    </row>
    <row r="4" spans="1:13" x14ac:dyDescent="0.2">
      <c r="A4" t="s">
        <v>88</v>
      </c>
      <c r="B4" s="13">
        <v>11430448.210000001</v>
      </c>
      <c r="C4" s="15">
        <v>49725</v>
      </c>
      <c r="D4" s="13">
        <v>70642.53</v>
      </c>
      <c r="E4" s="15">
        <v>552</v>
      </c>
      <c r="F4" s="10">
        <f t="shared" si="0"/>
        <v>11501090.74</v>
      </c>
      <c r="G4" s="1">
        <f t="shared" si="1"/>
        <v>50277</v>
      </c>
      <c r="H4" s="10">
        <f t="shared" si="2"/>
        <v>3833696.9133333336</v>
      </c>
      <c r="I4" s="12">
        <f t="shared" si="3"/>
        <v>16759</v>
      </c>
      <c r="L4" s="10"/>
      <c r="M4" s="11"/>
    </row>
    <row r="5" spans="1:13" x14ac:dyDescent="0.2">
      <c r="A5" t="s">
        <v>43</v>
      </c>
      <c r="B5" s="13">
        <v>1253562.9099999999</v>
      </c>
      <c r="C5" s="15">
        <v>9738</v>
      </c>
      <c r="D5" s="13">
        <v>1651814.98</v>
      </c>
      <c r="E5" s="15">
        <v>17028</v>
      </c>
      <c r="F5" s="10">
        <f t="shared" si="0"/>
        <v>2905377.8899999997</v>
      </c>
      <c r="G5" s="1">
        <f t="shared" si="1"/>
        <v>26766</v>
      </c>
      <c r="H5" s="10">
        <f t="shared" si="2"/>
        <v>968459.29666666652</v>
      </c>
      <c r="I5" s="12">
        <f t="shared" si="3"/>
        <v>8922</v>
      </c>
      <c r="L5" s="1"/>
      <c r="M5" s="12"/>
    </row>
    <row r="6" spans="1:13" x14ac:dyDescent="0.2">
      <c r="A6" t="s">
        <v>38</v>
      </c>
      <c r="B6" s="13">
        <v>732111.08</v>
      </c>
      <c r="C6" s="15">
        <v>5692</v>
      </c>
      <c r="D6" s="13">
        <v>986529.06</v>
      </c>
      <c r="E6" s="15">
        <v>17828</v>
      </c>
      <c r="F6" s="10">
        <f t="shared" si="0"/>
        <v>1718640.1400000001</v>
      </c>
      <c r="G6" s="1">
        <f t="shared" si="1"/>
        <v>23520</v>
      </c>
      <c r="H6" s="10">
        <f t="shared" si="2"/>
        <v>572880.04666666675</v>
      </c>
      <c r="I6" s="12">
        <f t="shared" si="3"/>
        <v>7840</v>
      </c>
    </row>
    <row r="7" spans="1:13" x14ac:dyDescent="0.2">
      <c r="A7" t="s">
        <v>81</v>
      </c>
      <c r="B7" s="13">
        <v>4133441.72</v>
      </c>
      <c r="C7" s="15">
        <v>22402</v>
      </c>
      <c r="D7" s="13">
        <v>1461.23</v>
      </c>
      <c r="E7" s="15">
        <v>50</v>
      </c>
      <c r="F7" s="10">
        <f t="shared" si="0"/>
        <v>4134902.95</v>
      </c>
      <c r="G7" s="1">
        <f t="shared" si="1"/>
        <v>22452</v>
      </c>
      <c r="H7" s="10">
        <f t="shared" si="2"/>
        <v>1378300.9833333334</v>
      </c>
      <c r="I7" s="12">
        <f t="shared" si="3"/>
        <v>7484</v>
      </c>
    </row>
    <row r="8" spans="1:13" x14ac:dyDescent="0.2">
      <c r="A8" t="s">
        <v>90</v>
      </c>
      <c r="B8" s="13">
        <v>1566277.43</v>
      </c>
      <c r="C8" s="15">
        <v>18779</v>
      </c>
      <c r="D8" s="13">
        <v>20458.310000000001</v>
      </c>
      <c r="E8" s="15">
        <v>539</v>
      </c>
      <c r="F8" s="10">
        <f t="shared" si="0"/>
        <v>1586735.74</v>
      </c>
      <c r="G8" s="1">
        <f t="shared" si="1"/>
        <v>19318</v>
      </c>
      <c r="H8" s="10">
        <f t="shared" si="2"/>
        <v>528911.91333333333</v>
      </c>
      <c r="I8" s="12">
        <f t="shared" si="3"/>
        <v>6439.333333333333</v>
      </c>
      <c r="K8" s="11"/>
      <c r="L8" s="11"/>
    </row>
    <row r="9" spans="1:13" x14ac:dyDescent="0.2">
      <c r="A9" t="s">
        <v>37</v>
      </c>
      <c r="B9" s="13">
        <v>1045585.69</v>
      </c>
      <c r="C9" s="15">
        <v>4767</v>
      </c>
      <c r="D9" s="13">
        <v>1481774.33</v>
      </c>
      <c r="E9" s="15">
        <v>8537</v>
      </c>
      <c r="F9" s="10">
        <f t="shared" si="0"/>
        <v>2527360.02</v>
      </c>
      <c r="G9" s="1">
        <f t="shared" si="1"/>
        <v>13304</v>
      </c>
      <c r="H9" s="10">
        <f t="shared" si="2"/>
        <v>842453.34</v>
      </c>
      <c r="I9" s="12">
        <f t="shared" si="3"/>
        <v>4434.666666666667</v>
      </c>
      <c r="K9" s="12"/>
      <c r="L9" s="12"/>
    </row>
    <row r="10" spans="1:13" x14ac:dyDescent="0.2">
      <c r="A10" t="s">
        <v>21</v>
      </c>
      <c r="B10" s="10">
        <v>0</v>
      </c>
      <c r="C10" s="1">
        <v>0</v>
      </c>
      <c r="D10" s="13">
        <v>2496948.1800000002</v>
      </c>
      <c r="E10" s="15">
        <v>11691</v>
      </c>
      <c r="F10" s="10">
        <f t="shared" si="0"/>
        <v>2496948.1800000002</v>
      </c>
      <c r="G10" s="1">
        <f t="shared" si="1"/>
        <v>11691</v>
      </c>
      <c r="H10" s="10">
        <f t="shared" si="2"/>
        <v>832316.06</v>
      </c>
      <c r="I10" s="12">
        <f t="shared" si="3"/>
        <v>3897</v>
      </c>
    </row>
    <row r="11" spans="1:13" x14ac:dyDescent="0.2">
      <c r="A11" t="s">
        <v>22</v>
      </c>
      <c r="B11" s="10">
        <v>0</v>
      </c>
      <c r="C11" s="1">
        <v>0</v>
      </c>
      <c r="D11" s="13">
        <v>2081757.52</v>
      </c>
      <c r="E11" s="15">
        <v>11148</v>
      </c>
      <c r="F11" s="10">
        <f t="shared" si="0"/>
        <v>2081757.52</v>
      </c>
      <c r="G11" s="1">
        <f t="shared" si="1"/>
        <v>11148</v>
      </c>
      <c r="H11" s="10">
        <f t="shared" si="2"/>
        <v>693919.17333333334</v>
      </c>
      <c r="I11" s="12">
        <f t="shared" si="3"/>
        <v>3716</v>
      </c>
    </row>
    <row r="12" spans="1:13" x14ac:dyDescent="0.2">
      <c r="A12" t="s">
        <v>78</v>
      </c>
      <c r="B12" s="13">
        <v>1914875.13</v>
      </c>
      <c r="C12" s="15">
        <v>10353</v>
      </c>
      <c r="D12" s="13">
        <v>21910.95</v>
      </c>
      <c r="E12" s="15">
        <v>494</v>
      </c>
      <c r="F12" s="10">
        <f t="shared" si="0"/>
        <v>1936786.0799999998</v>
      </c>
      <c r="G12" s="1">
        <f t="shared" si="1"/>
        <v>10847</v>
      </c>
      <c r="H12" s="10">
        <f t="shared" si="2"/>
        <v>645595.36</v>
      </c>
      <c r="I12" s="12">
        <f t="shared" si="3"/>
        <v>3615.6666666666665</v>
      </c>
    </row>
    <row r="13" spans="1:13" x14ac:dyDescent="0.2">
      <c r="A13" t="s">
        <v>35</v>
      </c>
      <c r="B13" s="13">
        <v>889454.9</v>
      </c>
      <c r="C13" s="15">
        <v>5419</v>
      </c>
      <c r="D13" s="13">
        <v>462794.53</v>
      </c>
      <c r="E13" s="15">
        <v>4336</v>
      </c>
      <c r="F13" s="10">
        <f t="shared" si="0"/>
        <v>1352249.4300000002</v>
      </c>
      <c r="G13" s="1">
        <f t="shared" si="1"/>
        <v>9755</v>
      </c>
      <c r="H13" s="10">
        <f t="shared" si="2"/>
        <v>450749.81000000006</v>
      </c>
      <c r="I13" s="12">
        <f t="shared" si="3"/>
        <v>3251.6666666666665</v>
      </c>
    </row>
    <row r="14" spans="1:13" x14ac:dyDescent="0.2">
      <c r="A14" t="s">
        <v>94</v>
      </c>
      <c r="B14" s="13">
        <v>472629.27</v>
      </c>
      <c r="C14" s="15">
        <v>8877</v>
      </c>
      <c r="D14" s="13">
        <v>24864.12</v>
      </c>
      <c r="E14" s="15">
        <v>794</v>
      </c>
      <c r="F14" s="10">
        <f t="shared" si="0"/>
        <v>497493.39</v>
      </c>
      <c r="G14" s="1">
        <f t="shared" si="1"/>
        <v>9671</v>
      </c>
      <c r="H14" s="10">
        <f t="shared" si="2"/>
        <v>165831.13</v>
      </c>
      <c r="I14" s="12">
        <f t="shared" si="3"/>
        <v>3223.6666666666665</v>
      </c>
    </row>
    <row r="15" spans="1:13" x14ac:dyDescent="0.2">
      <c r="A15" t="s">
        <v>44</v>
      </c>
      <c r="B15" s="13">
        <v>929.49</v>
      </c>
      <c r="C15" s="1">
        <v>4</v>
      </c>
      <c r="D15" s="13">
        <v>1144793.25</v>
      </c>
      <c r="E15" s="15">
        <v>7537</v>
      </c>
      <c r="F15" s="10">
        <f t="shared" si="0"/>
        <v>1145722.74</v>
      </c>
      <c r="G15" s="1">
        <f t="shared" si="1"/>
        <v>7541</v>
      </c>
      <c r="H15" s="10">
        <f t="shared" si="2"/>
        <v>381907.58</v>
      </c>
      <c r="I15" s="12">
        <f t="shared" si="3"/>
        <v>2513.6666666666665</v>
      </c>
    </row>
    <row r="16" spans="1:13" x14ac:dyDescent="0.2">
      <c r="A16" t="s">
        <v>73</v>
      </c>
      <c r="B16" s="13">
        <v>402045.32</v>
      </c>
      <c r="C16" s="15">
        <v>7475</v>
      </c>
      <c r="D16" s="10">
        <v>0</v>
      </c>
      <c r="E16" s="1">
        <v>0</v>
      </c>
      <c r="F16" s="10">
        <f t="shared" si="0"/>
        <v>402045.32</v>
      </c>
      <c r="G16" s="1">
        <f t="shared" si="1"/>
        <v>7475</v>
      </c>
      <c r="H16" s="10">
        <f t="shared" si="2"/>
        <v>134015.10666666666</v>
      </c>
      <c r="I16" s="12">
        <f t="shared" si="3"/>
        <v>2491.6666666666665</v>
      </c>
    </row>
    <row r="17" spans="1:9" x14ac:dyDescent="0.2">
      <c r="A17" t="s">
        <v>91</v>
      </c>
      <c r="B17" s="13">
        <v>1810844.2</v>
      </c>
      <c r="C17" s="15">
        <v>6974</v>
      </c>
      <c r="D17" s="10">
        <v>0</v>
      </c>
      <c r="E17" s="1">
        <v>0</v>
      </c>
      <c r="F17" s="10">
        <f t="shared" si="0"/>
        <v>1810844.2</v>
      </c>
      <c r="G17" s="1">
        <f t="shared" si="1"/>
        <v>6974</v>
      </c>
      <c r="H17" s="10">
        <f t="shared" si="2"/>
        <v>603614.73333333328</v>
      </c>
      <c r="I17" s="12">
        <f t="shared" si="3"/>
        <v>2324.6666666666665</v>
      </c>
    </row>
    <row r="18" spans="1:9" x14ac:dyDescent="0.2">
      <c r="A18" t="s">
        <v>89</v>
      </c>
      <c r="B18" s="13">
        <v>1504639.69</v>
      </c>
      <c r="C18" s="15">
        <v>6563</v>
      </c>
      <c r="D18" s="13">
        <v>34649</v>
      </c>
      <c r="E18" s="15">
        <v>110</v>
      </c>
      <c r="F18" s="10">
        <f t="shared" si="0"/>
        <v>1539288.69</v>
      </c>
      <c r="G18" s="1">
        <f t="shared" si="1"/>
        <v>6673</v>
      </c>
      <c r="H18" s="10">
        <f t="shared" si="2"/>
        <v>513096.23</v>
      </c>
      <c r="I18" s="12">
        <f t="shared" si="3"/>
        <v>2224.3333333333335</v>
      </c>
    </row>
    <row r="19" spans="1:9" x14ac:dyDescent="0.2">
      <c r="A19" t="s">
        <v>101</v>
      </c>
      <c r="B19" s="13">
        <v>1097313.78</v>
      </c>
      <c r="C19" s="15">
        <v>5576</v>
      </c>
      <c r="D19" s="13">
        <v>150823.82</v>
      </c>
      <c r="E19" s="15">
        <v>862</v>
      </c>
      <c r="F19" s="10">
        <f t="shared" si="0"/>
        <v>1248137.6000000001</v>
      </c>
      <c r="G19" s="1">
        <f t="shared" si="1"/>
        <v>6438</v>
      </c>
      <c r="H19" s="10">
        <f t="shared" si="2"/>
        <v>416045.8666666667</v>
      </c>
      <c r="I19" s="12">
        <f t="shared" si="3"/>
        <v>2146</v>
      </c>
    </row>
    <row r="20" spans="1:9" x14ac:dyDescent="0.2">
      <c r="A20" t="s">
        <v>54</v>
      </c>
      <c r="B20" s="13">
        <v>75313.460000000006</v>
      </c>
      <c r="C20" s="15">
        <v>1218</v>
      </c>
      <c r="D20" s="13">
        <v>216418.4</v>
      </c>
      <c r="E20" s="15">
        <v>5075</v>
      </c>
      <c r="F20" s="10">
        <f t="shared" si="0"/>
        <v>291731.86</v>
      </c>
      <c r="G20" s="1">
        <f t="shared" si="1"/>
        <v>6293</v>
      </c>
      <c r="H20" s="10">
        <f t="shared" si="2"/>
        <v>97243.953333333324</v>
      </c>
      <c r="I20" s="12">
        <f t="shared" si="3"/>
        <v>2097.6666666666665</v>
      </c>
    </row>
    <row r="21" spans="1:9" x14ac:dyDescent="0.2">
      <c r="A21" t="s">
        <v>85</v>
      </c>
      <c r="B21" s="13">
        <v>1706276.87</v>
      </c>
      <c r="C21" s="15">
        <v>5805</v>
      </c>
      <c r="D21" s="13">
        <v>23019.95</v>
      </c>
      <c r="E21" s="15">
        <v>95</v>
      </c>
      <c r="F21" s="10">
        <f t="shared" si="0"/>
        <v>1729296.82</v>
      </c>
      <c r="G21" s="1">
        <f t="shared" si="1"/>
        <v>5900</v>
      </c>
      <c r="H21" s="10">
        <f t="shared" si="2"/>
        <v>576432.27333333332</v>
      </c>
      <c r="I21" s="12">
        <f t="shared" si="3"/>
        <v>1966.6666666666667</v>
      </c>
    </row>
    <row r="22" spans="1:9" x14ac:dyDescent="0.2">
      <c r="A22" t="s">
        <v>49</v>
      </c>
      <c r="B22" s="13">
        <v>93111.6</v>
      </c>
      <c r="C22" s="15">
        <v>416</v>
      </c>
      <c r="D22" s="13">
        <v>702761.54</v>
      </c>
      <c r="E22" s="15">
        <v>4798</v>
      </c>
      <c r="F22" s="10">
        <f t="shared" si="0"/>
        <v>795873.14</v>
      </c>
      <c r="G22" s="1">
        <f t="shared" si="1"/>
        <v>5214</v>
      </c>
      <c r="H22" s="10">
        <f t="shared" si="2"/>
        <v>265291.04666666669</v>
      </c>
      <c r="I22" s="12">
        <f t="shared" si="3"/>
        <v>1738</v>
      </c>
    </row>
    <row r="23" spans="1:9" x14ac:dyDescent="0.2">
      <c r="A23" t="s">
        <v>55</v>
      </c>
      <c r="B23" s="10">
        <v>0</v>
      </c>
      <c r="C23" s="1">
        <v>0</v>
      </c>
      <c r="D23" s="13">
        <v>195143.06</v>
      </c>
      <c r="E23" s="15">
        <v>5200</v>
      </c>
      <c r="F23" s="10">
        <f t="shared" si="0"/>
        <v>195143.06</v>
      </c>
      <c r="G23" s="1">
        <f t="shared" si="1"/>
        <v>5200</v>
      </c>
      <c r="H23" s="10">
        <f t="shared" si="2"/>
        <v>65047.686666666668</v>
      </c>
      <c r="I23" s="12">
        <f t="shared" si="3"/>
        <v>1733.3333333333333</v>
      </c>
    </row>
    <row r="24" spans="1:9" x14ac:dyDescent="0.2">
      <c r="A24" t="s">
        <v>29</v>
      </c>
      <c r="B24" s="13">
        <v>249.95</v>
      </c>
      <c r="C24" s="15">
        <v>1</v>
      </c>
      <c r="D24" s="13">
        <v>517388.27</v>
      </c>
      <c r="E24" s="15">
        <v>5054</v>
      </c>
      <c r="F24" s="10">
        <f t="shared" si="0"/>
        <v>517638.22000000003</v>
      </c>
      <c r="G24" s="1">
        <f t="shared" si="1"/>
        <v>5055</v>
      </c>
      <c r="H24" s="10">
        <f t="shared" si="2"/>
        <v>172546.07333333333</v>
      </c>
      <c r="I24" s="12">
        <f t="shared" si="3"/>
        <v>1685</v>
      </c>
    </row>
    <row r="25" spans="1:9" x14ac:dyDescent="0.2">
      <c r="A25" t="s">
        <v>23</v>
      </c>
      <c r="B25" s="10">
        <v>0</v>
      </c>
      <c r="C25" s="1">
        <v>0</v>
      </c>
      <c r="D25" s="13">
        <v>410785.46</v>
      </c>
      <c r="E25" s="15">
        <v>4830</v>
      </c>
      <c r="F25" s="10">
        <f t="shared" si="0"/>
        <v>410785.46</v>
      </c>
      <c r="G25" s="1">
        <f t="shared" si="1"/>
        <v>4830</v>
      </c>
      <c r="H25" s="10">
        <f t="shared" si="2"/>
        <v>136928.48666666666</v>
      </c>
      <c r="I25" s="12">
        <f t="shared" si="3"/>
        <v>1610</v>
      </c>
    </row>
    <row r="26" spans="1:9" x14ac:dyDescent="0.2">
      <c r="A26" t="s">
        <v>59</v>
      </c>
      <c r="B26" s="13">
        <v>14973.59</v>
      </c>
      <c r="C26" s="15">
        <v>141</v>
      </c>
      <c r="D26" s="13">
        <v>395514.14</v>
      </c>
      <c r="E26" s="15">
        <v>4665</v>
      </c>
      <c r="F26" s="10">
        <f t="shared" si="0"/>
        <v>410487.73000000004</v>
      </c>
      <c r="G26" s="1">
        <f t="shared" si="1"/>
        <v>4806</v>
      </c>
      <c r="H26" s="10">
        <f t="shared" si="2"/>
        <v>136829.24333333335</v>
      </c>
      <c r="I26" s="12">
        <f t="shared" si="3"/>
        <v>1602</v>
      </c>
    </row>
    <row r="27" spans="1:9" x14ac:dyDescent="0.2">
      <c r="A27" t="s">
        <v>103</v>
      </c>
      <c r="B27" s="13">
        <v>213190.06</v>
      </c>
      <c r="C27" s="15">
        <v>4658</v>
      </c>
      <c r="D27" s="10">
        <v>0</v>
      </c>
      <c r="E27" s="1">
        <v>0</v>
      </c>
      <c r="F27" s="10">
        <f t="shared" si="0"/>
        <v>213190.06</v>
      </c>
      <c r="G27" s="1">
        <f t="shared" si="1"/>
        <v>4658</v>
      </c>
      <c r="H27" s="10">
        <f t="shared" si="2"/>
        <v>71063.353333333333</v>
      </c>
      <c r="I27" s="12">
        <f t="shared" si="3"/>
        <v>1552.6666666666667</v>
      </c>
    </row>
    <row r="28" spans="1:9" x14ac:dyDescent="0.2">
      <c r="A28" t="s">
        <v>47</v>
      </c>
      <c r="B28" s="13">
        <v>182273.28</v>
      </c>
      <c r="C28" s="15">
        <v>1339</v>
      </c>
      <c r="D28" s="13">
        <v>441970.18</v>
      </c>
      <c r="E28" s="15">
        <v>3236</v>
      </c>
      <c r="F28" s="10">
        <f t="shared" si="0"/>
        <v>624243.46</v>
      </c>
      <c r="G28" s="1">
        <f t="shared" si="1"/>
        <v>4575</v>
      </c>
      <c r="H28" s="10">
        <f t="shared" si="2"/>
        <v>208081.15333333332</v>
      </c>
      <c r="I28" s="12">
        <f t="shared" si="3"/>
        <v>1525</v>
      </c>
    </row>
    <row r="29" spans="1:9" x14ac:dyDescent="0.2">
      <c r="A29" t="s">
        <v>69</v>
      </c>
      <c r="B29" s="13">
        <v>20434.98</v>
      </c>
      <c r="C29" s="15">
        <v>3002</v>
      </c>
      <c r="D29" s="13">
        <v>67415.19</v>
      </c>
      <c r="E29" s="15">
        <v>919</v>
      </c>
      <c r="F29" s="10">
        <f t="shared" si="0"/>
        <v>87850.17</v>
      </c>
      <c r="G29" s="1">
        <f t="shared" si="1"/>
        <v>3921</v>
      </c>
      <c r="H29" s="10">
        <f t="shared" si="2"/>
        <v>29283.39</v>
      </c>
      <c r="I29" s="12">
        <f t="shared" si="3"/>
        <v>1307</v>
      </c>
    </row>
    <row r="30" spans="1:9" x14ac:dyDescent="0.2">
      <c r="A30" t="s">
        <v>58</v>
      </c>
      <c r="B30" s="13">
        <v>3569.44</v>
      </c>
      <c r="C30" s="1">
        <v>24</v>
      </c>
      <c r="D30" s="13">
        <v>247284.73</v>
      </c>
      <c r="E30" s="15">
        <v>3615</v>
      </c>
      <c r="F30" s="10">
        <f t="shared" si="0"/>
        <v>250854.17</v>
      </c>
      <c r="G30" s="1">
        <f t="shared" si="1"/>
        <v>3639</v>
      </c>
      <c r="H30" s="10">
        <f t="shared" si="2"/>
        <v>83618.056666666671</v>
      </c>
      <c r="I30" s="12">
        <f t="shared" si="3"/>
        <v>1213</v>
      </c>
    </row>
    <row r="31" spans="1:9" x14ac:dyDescent="0.2">
      <c r="A31" t="s">
        <v>63</v>
      </c>
      <c r="B31" s="13">
        <v>39836.14</v>
      </c>
      <c r="C31" s="15">
        <v>912</v>
      </c>
      <c r="D31" s="13">
        <v>73842.83</v>
      </c>
      <c r="E31" s="15">
        <v>2583</v>
      </c>
      <c r="F31" s="10">
        <f t="shared" si="0"/>
        <v>113678.97</v>
      </c>
      <c r="G31" s="1">
        <f t="shared" si="1"/>
        <v>3495</v>
      </c>
      <c r="H31" s="10">
        <f t="shared" si="2"/>
        <v>37892.99</v>
      </c>
      <c r="I31" s="12">
        <f t="shared" si="3"/>
        <v>1165</v>
      </c>
    </row>
    <row r="32" spans="1:9" x14ac:dyDescent="0.2">
      <c r="A32" t="s">
        <v>46</v>
      </c>
      <c r="B32" s="10">
        <v>0</v>
      </c>
      <c r="C32" s="1">
        <v>0</v>
      </c>
      <c r="D32" s="13">
        <v>517844.35</v>
      </c>
      <c r="E32" s="15">
        <v>3382</v>
      </c>
      <c r="F32" s="10">
        <f t="shared" si="0"/>
        <v>517844.35</v>
      </c>
      <c r="G32" s="1">
        <f t="shared" si="1"/>
        <v>3382</v>
      </c>
      <c r="H32" s="10">
        <f t="shared" si="2"/>
        <v>172614.78333333333</v>
      </c>
      <c r="I32" s="12">
        <f t="shared" si="3"/>
        <v>1127.3333333333333</v>
      </c>
    </row>
    <row r="33" spans="1:9" x14ac:dyDescent="0.2">
      <c r="A33" t="s">
        <v>33</v>
      </c>
      <c r="B33" s="13">
        <v>115147.22</v>
      </c>
      <c r="C33" s="15">
        <v>778</v>
      </c>
      <c r="D33" s="13">
        <v>372176.99</v>
      </c>
      <c r="E33" s="15">
        <v>2601</v>
      </c>
      <c r="F33" s="10">
        <f t="shared" si="0"/>
        <v>487324.20999999996</v>
      </c>
      <c r="G33" s="1">
        <f t="shared" si="1"/>
        <v>3379</v>
      </c>
      <c r="H33" s="10">
        <f t="shared" si="2"/>
        <v>162441.40333333332</v>
      </c>
      <c r="I33" s="12">
        <f t="shared" si="3"/>
        <v>1126.3333333333333</v>
      </c>
    </row>
    <row r="34" spans="1:9" x14ac:dyDescent="0.2">
      <c r="A34" t="s">
        <v>51</v>
      </c>
      <c r="B34" s="10">
        <v>0</v>
      </c>
      <c r="C34" s="1">
        <v>0</v>
      </c>
      <c r="D34" s="13">
        <v>339464.74</v>
      </c>
      <c r="E34" s="15">
        <v>3368</v>
      </c>
      <c r="F34" s="10">
        <f t="shared" ref="F34:F65" si="4">B34+D34</f>
        <v>339464.74</v>
      </c>
      <c r="G34" s="1">
        <f t="shared" ref="G34:G65" si="5">C34+E34</f>
        <v>3368</v>
      </c>
      <c r="H34" s="10">
        <f t="shared" ref="H34:H65" si="6">F34/3</f>
        <v>113154.91333333333</v>
      </c>
      <c r="I34" s="12">
        <f t="shared" ref="I34:I65" si="7">G34/3</f>
        <v>1122.6666666666667</v>
      </c>
    </row>
    <row r="35" spans="1:9" x14ac:dyDescent="0.2">
      <c r="A35" t="s">
        <v>74</v>
      </c>
      <c r="B35" s="13">
        <v>435341.76</v>
      </c>
      <c r="C35" s="15">
        <v>3365</v>
      </c>
      <c r="D35" s="13">
        <v>105.98</v>
      </c>
      <c r="E35" s="1">
        <v>2</v>
      </c>
      <c r="F35" s="10">
        <f t="shared" si="4"/>
        <v>435447.74</v>
      </c>
      <c r="G35" s="1">
        <f t="shared" si="5"/>
        <v>3367</v>
      </c>
      <c r="H35" s="10">
        <f t="shared" si="6"/>
        <v>145149.24666666667</v>
      </c>
      <c r="I35" s="12">
        <f t="shared" si="7"/>
        <v>1122.3333333333333</v>
      </c>
    </row>
    <row r="36" spans="1:9" x14ac:dyDescent="0.2">
      <c r="A36" t="s">
        <v>24</v>
      </c>
      <c r="B36" s="13">
        <v>349.9</v>
      </c>
      <c r="C36" s="1">
        <v>2</v>
      </c>
      <c r="D36" s="13">
        <v>538918.78</v>
      </c>
      <c r="E36" s="15">
        <v>3290</v>
      </c>
      <c r="F36" s="10">
        <f t="shared" si="4"/>
        <v>539268.68000000005</v>
      </c>
      <c r="G36" s="1">
        <f t="shared" si="5"/>
        <v>3292</v>
      </c>
      <c r="H36" s="10">
        <f t="shared" si="6"/>
        <v>179756.22666666668</v>
      </c>
      <c r="I36" s="12">
        <f t="shared" si="7"/>
        <v>1097.3333333333333</v>
      </c>
    </row>
    <row r="37" spans="1:9" x14ac:dyDescent="0.2">
      <c r="A37" t="s">
        <v>65</v>
      </c>
      <c r="B37" s="13">
        <v>15772.69</v>
      </c>
      <c r="C37" s="15">
        <v>136</v>
      </c>
      <c r="D37" s="13">
        <v>491853.47</v>
      </c>
      <c r="E37" s="15">
        <v>2939</v>
      </c>
      <c r="F37" s="10">
        <f t="shared" si="4"/>
        <v>507626.16</v>
      </c>
      <c r="G37" s="1">
        <f t="shared" si="5"/>
        <v>3075</v>
      </c>
      <c r="H37" s="10">
        <f t="shared" si="6"/>
        <v>169208.72</v>
      </c>
      <c r="I37" s="12">
        <f t="shared" si="7"/>
        <v>1025</v>
      </c>
    </row>
    <row r="38" spans="1:9" x14ac:dyDescent="0.2">
      <c r="A38" t="s">
        <v>45</v>
      </c>
      <c r="B38" s="10">
        <v>0</v>
      </c>
      <c r="C38" s="1">
        <v>0</v>
      </c>
      <c r="D38" s="13">
        <v>485290.87</v>
      </c>
      <c r="E38" s="15">
        <v>3027</v>
      </c>
      <c r="F38" s="10">
        <f t="shared" si="4"/>
        <v>485290.87</v>
      </c>
      <c r="G38" s="1">
        <f t="shared" si="5"/>
        <v>3027</v>
      </c>
      <c r="H38" s="10">
        <f t="shared" si="6"/>
        <v>161763.62333333332</v>
      </c>
      <c r="I38" s="12">
        <f t="shared" si="7"/>
        <v>1009</v>
      </c>
    </row>
    <row r="39" spans="1:9" x14ac:dyDescent="0.2">
      <c r="A39" t="s">
        <v>50</v>
      </c>
      <c r="B39" s="13">
        <v>919.97</v>
      </c>
      <c r="C39" s="1">
        <v>3</v>
      </c>
      <c r="D39" s="13">
        <v>310819.45</v>
      </c>
      <c r="E39" s="15">
        <v>2848</v>
      </c>
      <c r="F39" s="10">
        <f t="shared" si="4"/>
        <v>311739.42</v>
      </c>
      <c r="G39" s="1">
        <f t="shared" si="5"/>
        <v>2851</v>
      </c>
      <c r="H39" s="10">
        <f t="shared" si="6"/>
        <v>103913.14</v>
      </c>
      <c r="I39" s="12">
        <f t="shared" si="7"/>
        <v>950.33333333333337</v>
      </c>
    </row>
    <row r="40" spans="1:9" x14ac:dyDescent="0.2">
      <c r="A40" t="s">
        <v>56</v>
      </c>
      <c r="B40" s="10">
        <v>0</v>
      </c>
      <c r="C40" s="1">
        <v>0</v>
      </c>
      <c r="D40" s="13">
        <v>225445.49</v>
      </c>
      <c r="E40" s="15">
        <v>2849</v>
      </c>
      <c r="F40" s="10">
        <f t="shared" si="4"/>
        <v>225445.49</v>
      </c>
      <c r="G40" s="1">
        <f t="shared" si="5"/>
        <v>2849</v>
      </c>
      <c r="H40" s="10">
        <f t="shared" si="6"/>
        <v>75148.496666666659</v>
      </c>
      <c r="I40" s="12">
        <f t="shared" si="7"/>
        <v>949.66666666666663</v>
      </c>
    </row>
    <row r="41" spans="1:9" x14ac:dyDescent="0.2">
      <c r="A41" t="s">
        <v>26</v>
      </c>
      <c r="B41" s="10">
        <v>0</v>
      </c>
      <c r="C41" s="1">
        <v>0</v>
      </c>
      <c r="D41" s="13">
        <v>515539.01</v>
      </c>
      <c r="E41" s="15">
        <v>2744</v>
      </c>
      <c r="F41" s="10">
        <f t="shared" si="4"/>
        <v>515539.01</v>
      </c>
      <c r="G41" s="1">
        <f t="shared" si="5"/>
        <v>2744</v>
      </c>
      <c r="H41" s="10">
        <f t="shared" si="6"/>
        <v>171846.33666666667</v>
      </c>
      <c r="I41" s="12">
        <f t="shared" si="7"/>
        <v>914.66666666666663</v>
      </c>
    </row>
    <row r="42" spans="1:9" x14ac:dyDescent="0.2">
      <c r="A42" t="s">
        <v>53</v>
      </c>
      <c r="B42" s="13">
        <v>21880.16</v>
      </c>
      <c r="C42" s="15">
        <v>184</v>
      </c>
      <c r="D42" s="13">
        <v>182430.85</v>
      </c>
      <c r="E42" s="15">
        <v>2534</v>
      </c>
      <c r="F42" s="10">
        <f t="shared" si="4"/>
        <v>204311.01</v>
      </c>
      <c r="G42" s="1">
        <f t="shared" si="5"/>
        <v>2718</v>
      </c>
      <c r="H42" s="10">
        <f t="shared" si="6"/>
        <v>68103.67</v>
      </c>
      <c r="I42" s="12">
        <f t="shared" si="7"/>
        <v>906</v>
      </c>
    </row>
    <row r="43" spans="1:9" x14ac:dyDescent="0.2">
      <c r="A43" t="s">
        <v>61</v>
      </c>
      <c r="B43" s="13">
        <v>1012.88</v>
      </c>
      <c r="C43" s="15">
        <v>29</v>
      </c>
      <c r="D43" s="13">
        <v>169045.45</v>
      </c>
      <c r="E43" s="15">
        <v>2568</v>
      </c>
      <c r="F43" s="10">
        <f t="shared" si="4"/>
        <v>170058.33000000002</v>
      </c>
      <c r="G43" s="1">
        <f t="shared" si="5"/>
        <v>2597</v>
      </c>
      <c r="H43" s="10">
        <f t="shared" si="6"/>
        <v>56686.110000000008</v>
      </c>
      <c r="I43" s="12">
        <f t="shared" si="7"/>
        <v>865.66666666666663</v>
      </c>
    </row>
    <row r="44" spans="1:9" x14ac:dyDescent="0.2">
      <c r="A44" t="s">
        <v>93</v>
      </c>
      <c r="B44" s="13">
        <v>453672.16</v>
      </c>
      <c r="C44" s="15">
        <v>2354</v>
      </c>
      <c r="D44" s="13">
        <v>40782.68</v>
      </c>
      <c r="E44" s="15">
        <v>223</v>
      </c>
      <c r="F44" s="10">
        <f t="shared" si="4"/>
        <v>494454.83999999997</v>
      </c>
      <c r="G44" s="1">
        <f t="shared" si="5"/>
        <v>2577</v>
      </c>
      <c r="H44" s="10">
        <f t="shared" si="6"/>
        <v>164818.28</v>
      </c>
      <c r="I44" s="12">
        <f t="shared" si="7"/>
        <v>859</v>
      </c>
    </row>
    <row r="45" spans="1:9" x14ac:dyDescent="0.2">
      <c r="A45" t="s">
        <v>25</v>
      </c>
      <c r="B45" s="13">
        <v>380</v>
      </c>
      <c r="C45" s="15">
        <v>1</v>
      </c>
      <c r="D45" s="13">
        <v>356756.58</v>
      </c>
      <c r="E45" s="15">
        <v>2574</v>
      </c>
      <c r="F45" s="10">
        <f t="shared" si="4"/>
        <v>357136.58</v>
      </c>
      <c r="G45" s="1">
        <f t="shared" si="5"/>
        <v>2575</v>
      </c>
      <c r="H45" s="10">
        <f t="shared" si="6"/>
        <v>119045.52666666667</v>
      </c>
      <c r="I45" s="12">
        <f t="shared" si="7"/>
        <v>858.33333333333337</v>
      </c>
    </row>
    <row r="46" spans="1:9" x14ac:dyDescent="0.2">
      <c r="A46" t="s">
        <v>36</v>
      </c>
      <c r="B46" s="10">
        <v>0</v>
      </c>
      <c r="C46" s="1">
        <v>0</v>
      </c>
      <c r="D46" s="13">
        <v>385702.3</v>
      </c>
      <c r="E46" s="15">
        <v>2379</v>
      </c>
      <c r="F46" s="10">
        <f t="shared" si="4"/>
        <v>385702.3</v>
      </c>
      <c r="G46" s="1">
        <f t="shared" si="5"/>
        <v>2379</v>
      </c>
      <c r="H46" s="10">
        <f t="shared" si="6"/>
        <v>128567.43333333333</v>
      </c>
      <c r="I46" s="12">
        <f t="shared" si="7"/>
        <v>793</v>
      </c>
    </row>
    <row r="47" spans="1:9" x14ac:dyDescent="0.2">
      <c r="A47" t="s">
        <v>32</v>
      </c>
      <c r="B47" s="13">
        <v>188.94</v>
      </c>
      <c r="C47" s="15">
        <v>1</v>
      </c>
      <c r="D47" s="13">
        <v>405267.49</v>
      </c>
      <c r="E47" s="15">
        <v>2361</v>
      </c>
      <c r="F47" s="10">
        <f t="shared" si="4"/>
        <v>405456.43</v>
      </c>
      <c r="G47" s="1">
        <f t="shared" si="5"/>
        <v>2362</v>
      </c>
      <c r="H47" s="10">
        <f t="shared" si="6"/>
        <v>135152.14333333334</v>
      </c>
      <c r="I47" s="12">
        <f t="shared" si="7"/>
        <v>787.33333333333337</v>
      </c>
    </row>
    <row r="48" spans="1:9" x14ac:dyDescent="0.2">
      <c r="A48" t="s">
        <v>82</v>
      </c>
      <c r="B48" s="13">
        <v>50460.65</v>
      </c>
      <c r="C48" s="15">
        <v>664</v>
      </c>
      <c r="D48" s="13">
        <v>73085.56</v>
      </c>
      <c r="E48" s="15">
        <v>1678</v>
      </c>
      <c r="F48" s="10">
        <f t="shared" si="4"/>
        <v>123546.20999999999</v>
      </c>
      <c r="G48" s="1">
        <f t="shared" si="5"/>
        <v>2342</v>
      </c>
      <c r="H48" s="10">
        <f t="shared" si="6"/>
        <v>41182.07</v>
      </c>
      <c r="I48" s="12">
        <f t="shared" si="7"/>
        <v>780.66666666666663</v>
      </c>
    </row>
    <row r="49" spans="1:9" x14ac:dyDescent="0.2">
      <c r="A49" t="s">
        <v>92</v>
      </c>
      <c r="B49" s="13">
        <v>732294.62</v>
      </c>
      <c r="C49" s="15">
        <v>2080</v>
      </c>
      <c r="D49" s="13">
        <v>51879.76</v>
      </c>
      <c r="E49" s="15">
        <v>207</v>
      </c>
      <c r="F49" s="10">
        <f t="shared" si="4"/>
        <v>784174.38</v>
      </c>
      <c r="G49" s="1">
        <f t="shared" si="5"/>
        <v>2287</v>
      </c>
      <c r="H49" s="10">
        <f t="shared" si="6"/>
        <v>261391.46</v>
      </c>
      <c r="I49" s="12">
        <f t="shared" si="7"/>
        <v>762.33333333333337</v>
      </c>
    </row>
    <row r="50" spans="1:9" x14ac:dyDescent="0.2">
      <c r="A50" t="s">
        <v>77</v>
      </c>
      <c r="B50" s="13">
        <v>303138.18</v>
      </c>
      <c r="C50" s="15">
        <v>2262</v>
      </c>
      <c r="D50" s="10">
        <v>0</v>
      </c>
      <c r="E50" s="1">
        <v>0</v>
      </c>
      <c r="F50" s="10">
        <f t="shared" si="4"/>
        <v>303138.18</v>
      </c>
      <c r="G50" s="1">
        <f t="shared" si="5"/>
        <v>2262</v>
      </c>
      <c r="H50" s="10">
        <f t="shared" si="6"/>
        <v>101046.06</v>
      </c>
      <c r="I50" s="12">
        <f t="shared" si="7"/>
        <v>754</v>
      </c>
    </row>
    <row r="51" spans="1:9" x14ac:dyDescent="0.2">
      <c r="A51" t="s">
        <v>60</v>
      </c>
      <c r="B51" s="10">
        <v>0</v>
      </c>
      <c r="C51" s="1">
        <v>0</v>
      </c>
      <c r="D51" s="13">
        <v>220362.85</v>
      </c>
      <c r="E51" s="15">
        <v>2254</v>
      </c>
      <c r="F51" s="10">
        <f t="shared" si="4"/>
        <v>220362.85</v>
      </c>
      <c r="G51" s="1">
        <f t="shared" si="5"/>
        <v>2254</v>
      </c>
      <c r="H51" s="10">
        <f t="shared" si="6"/>
        <v>73454.28333333334</v>
      </c>
      <c r="I51" s="12">
        <f t="shared" si="7"/>
        <v>751.33333333333337</v>
      </c>
    </row>
    <row r="52" spans="1:9" x14ac:dyDescent="0.2">
      <c r="A52" t="s">
        <v>34</v>
      </c>
      <c r="B52" s="10">
        <v>0</v>
      </c>
      <c r="C52" s="1">
        <v>0</v>
      </c>
      <c r="D52" s="13">
        <v>400620.66</v>
      </c>
      <c r="E52" s="15">
        <v>2244</v>
      </c>
      <c r="F52" s="10">
        <f t="shared" si="4"/>
        <v>400620.66</v>
      </c>
      <c r="G52" s="1">
        <f t="shared" si="5"/>
        <v>2244</v>
      </c>
      <c r="H52" s="10">
        <f t="shared" si="6"/>
        <v>133540.22</v>
      </c>
      <c r="I52" s="12">
        <f t="shared" si="7"/>
        <v>748</v>
      </c>
    </row>
    <row r="53" spans="1:9" x14ac:dyDescent="0.2">
      <c r="A53" t="s">
        <v>20</v>
      </c>
      <c r="B53" s="10">
        <v>0</v>
      </c>
      <c r="C53" s="1">
        <v>0</v>
      </c>
      <c r="D53" s="13">
        <v>487721.26</v>
      </c>
      <c r="E53" s="15">
        <v>2168</v>
      </c>
      <c r="F53" s="10">
        <f t="shared" si="4"/>
        <v>487721.26</v>
      </c>
      <c r="G53" s="1">
        <f t="shared" si="5"/>
        <v>2168</v>
      </c>
      <c r="H53" s="10">
        <f t="shared" si="6"/>
        <v>162573.75333333333</v>
      </c>
      <c r="I53" s="12">
        <f t="shared" si="7"/>
        <v>722.66666666666663</v>
      </c>
    </row>
    <row r="54" spans="1:9" x14ac:dyDescent="0.2">
      <c r="A54" t="s">
        <v>27</v>
      </c>
      <c r="B54" s="13">
        <v>140</v>
      </c>
      <c r="C54" s="15">
        <v>1</v>
      </c>
      <c r="D54" s="13">
        <v>316910.46000000002</v>
      </c>
      <c r="E54" s="15">
        <v>2156</v>
      </c>
      <c r="F54" s="10">
        <f t="shared" si="4"/>
        <v>317050.46000000002</v>
      </c>
      <c r="G54" s="1">
        <f t="shared" si="5"/>
        <v>2157</v>
      </c>
      <c r="H54" s="10">
        <f t="shared" si="6"/>
        <v>105683.48666666668</v>
      </c>
      <c r="I54" s="12">
        <f t="shared" si="7"/>
        <v>719</v>
      </c>
    </row>
    <row r="55" spans="1:9" x14ac:dyDescent="0.2">
      <c r="A55" t="s">
        <v>52</v>
      </c>
      <c r="B55" s="13">
        <v>166714.9</v>
      </c>
      <c r="C55" s="15">
        <v>804</v>
      </c>
      <c r="D55" s="13">
        <v>181437.9</v>
      </c>
      <c r="E55" s="15">
        <v>1334</v>
      </c>
      <c r="F55" s="10">
        <f t="shared" si="4"/>
        <v>348152.8</v>
      </c>
      <c r="G55" s="1">
        <f t="shared" si="5"/>
        <v>2138</v>
      </c>
      <c r="H55" s="10">
        <f t="shared" si="6"/>
        <v>116050.93333333333</v>
      </c>
      <c r="I55" s="12">
        <f t="shared" si="7"/>
        <v>712.66666666666663</v>
      </c>
    </row>
    <row r="56" spans="1:9" x14ac:dyDescent="0.2">
      <c r="A56" t="s">
        <v>48</v>
      </c>
      <c r="B56" s="13">
        <v>17957.71</v>
      </c>
      <c r="C56" s="15">
        <v>81</v>
      </c>
      <c r="D56" s="13">
        <v>368609.61</v>
      </c>
      <c r="E56" s="15">
        <v>1803</v>
      </c>
      <c r="F56" s="10">
        <f t="shared" si="4"/>
        <v>386567.32</v>
      </c>
      <c r="G56" s="1">
        <f t="shared" si="5"/>
        <v>1884</v>
      </c>
      <c r="H56" s="10">
        <f t="shared" si="6"/>
        <v>128855.77333333333</v>
      </c>
      <c r="I56" s="12">
        <f t="shared" si="7"/>
        <v>628</v>
      </c>
    </row>
    <row r="57" spans="1:9" x14ac:dyDescent="0.2">
      <c r="A57" t="s">
        <v>42</v>
      </c>
      <c r="B57" s="13">
        <v>116645.89</v>
      </c>
      <c r="C57" s="15">
        <v>1004</v>
      </c>
      <c r="D57" s="13">
        <v>106369.54</v>
      </c>
      <c r="E57" s="15">
        <v>830</v>
      </c>
      <c r="F57" s="10">
        <f t="shared" si="4"/>
        <v>223015.43</v>
      </c>
      <c r="G57" s="1">
        <f t="shared" si="5"/>
        <v>1834</v>
      </c>
      <c r="H57" s="10">
        <f t="shared" si="6"/>
        <v>74338.476666666669</v>
      </c>
      <c r="I57" s="12">
        <f t="shared" si="7"/>
        <v>611.33333333333337</v>
      </c>
    </row>
    <row r="58" spans="1:9" x14ac:dyDescent="0.2">
      <c r="A58" t="s">
        <v>57</v>
      </c>
      <c r="B58" s="13">
        <v>649.98</v>
      </c>
      <c r="C58" s="1">
        <v>2</v>
      </c>
      <c r="D58" s="13">
        <v>210910.89</v>
      </c>
      <c r="E58" s="15">
        <v>1821</v>
      </c>
      <c r="F58" s="10">
        <f t="shared" si="4"/>
        <v>211560.87000000002</v>
      </c>
      <c r="G58" s="1">
        <f t="shared" si="5"/>
        <v>1823</v>
      </c>
      <c r="H58" s="10">
        <f t="shared" si="6"/>
        <v>70520.290000000008</v>
      </c>
      <c r="I58" s="12">
        <f t="shared" si="7"/>
        <v>607.66666666666663</v>
      </c>
    </row>
    <row r="59" spans="1:9" x14ac:dyDescent="0.2">
      <c r="A59" t="s">
        <v>114</v>
      </c>
      <c r="B59" s="13">
        <v>198013.28</v>
      </c>
      <c r="C59" s="15">
        <v>1772</v>
      </c>
      <c r="D59" s="13">
        <v>79.989999999999995</v>
      </c>
      <c r="E59" s="15">
        <v>1</v>
      </c>
      <c r="F59" s="10">
        <f t="shared" si="4"/>
        <v>198093.27</v>
      </c>
      <c r="G59" s="1">
        <f t="shared" si="5"/>
        <v>1773</v>
      </c>
      <c r="H59" s="10">
        <f t="shared" si="6"/>
        <v>66031.09</v>
      </c>
      <c r="I59" s="12">
        <f t="shared" si="7"/>
        <v>591</v>
      </c>
    </row>
    <row r="60" spans="1:9" x14ac:dyDescent="0.2">
      <c r="A60" t="s">
        <v>40</v>
      </c>
      <c r="B60" s="10">
        <v>0</v>
      </c>
      <c r="C60" s="1">
        <v>0</v>
      </c>
      <c r="D60" s="13">
        <v>340763.4</v>
      </c>
      <c r="E60" s="15">
        <v>1740</v>
      </c>
      <c r="F60" s="10">
        <f t="shared" si="4"/>
        <v>340763.4</v>
      </c>
      <c r="G60" s="1">
        <f t="shared" si="5"/>
        <v>1740</v>
      </c>
      <c r="H60" s="10">
        <f t="shared" si="6"/>
        <v>113587.8</v>
      </c>
      <c r="I60" s="12">
        <f t="shared" si="7"/>
        <v>580</v>
      </c>
    </row>
    <row r="61" spans="1:9" x14ac:dyDescent="0.2">
      <c r="A61" t="s">
        <v>102</v>
      </c>
      <c r="B61" s="13">
        <v>313285.21000000002</v>
      </c>
      <c r="C61" s="15">
        <v>1645</v>
      </c>
      <c r="D61" s="13">
        <v>8958.35</v>
      </c>
      <c r="E61" s="15">
        <v>91</v>
      </c>
      <c r="F61" s="10">
        <f t="shared" si="4"/>
        <v>322243.56</v>
      </c>
      <c r="G61" s="1">
        <f t="shared" si="5"/>
        <v>1736</v>
      </c>
      <c r="H61" s="10">
        <f t="shared" si="6"/>
        <v>107414.52</v>
      </c>
      <c r="I61" s="12">
        <f t="shared" si="7"/>
        <v>578.66666666666663</v>
      </c>
    </row>
    <row r="62" spans="1:9" x14ac:dyDescent="0.2">
      <c r="A62" t="s">
        <v>31</v>
      </c>
      <c r="B62" s="10">
        <v>0</v>
      </c>
      <c r="C62" s="1">
        <v>0</v>
      </c>
      <c r="D62" s="13">
        <v>207812.46</v>
      </c>
      <c r="E62" s="15">
        <v>1727</v>
      </c>
      <c r="F62" s="10">
        <f t="shared" si="4"/>
        <v>207812.46</v>
      </c>
      <c r="G62" s="1">
        <f t="shared" si="5"/>
        <v>1727</v>
      </c>
      <c r="H62" s="10">
        <f t="shared" si="6"/>
        <v>69270.819999999992</v>
      </c>
      <c r="I62" s="12">
        <f t="shared" si="7"/>
        <v>575.66666666666663</v>
      </c>
    </row>
    <row r="63" spans="1:9" x14ac:dyDescent="0.2">
      <c r="A63" t="s">
        <v>105</v>
      </c>
      <c r="B63" s="13">
        <v>178023.74</v>
      </c>
      <c r="C63" s="15">
        <v>1119</v>
      </c>
      <c r="D63" s="13">
        <v>64407.48</v>
      </c>
      <c r="E63" s="15">
        <v>507</v>
      </c>
      <c r="F63" s="10">
        <f t="shared" si="4"/>
        <v>242431.22</v>
      </c>
      <c r="G63" s="1">
        <f t="shared" si="5"/>
        <v>1626</v>
      </c>
      <c r="H63" s="10">
        <f t="shared" si="6"/>
        <v>80810.406666666662</v>
      </c>
      <c r="I63" s="12">
        <f t="shared" si="7"/>
        <v>542</v>
      </c>
    </row>
    <row r="64" spans="1:9" x14ac:dyDescent="0.2">
      <c r="A64" t="s">
        <v>30</v>
      </c>
      <c r="B64" s="10">
        <v>0</v>
      </c>
      <c r="C64" s="1">
        <v>0</v>
      </c>
      <c r="D64" s="13">
        <v>284089.37</v>
      </c>
      <c r="E64" s="15">
        <v>1322</v>
      </c>
      <c r="F64" s="10">
        <f t="shared" si="4"/>
        <v>284089.37</v>
      </c>
      <c r="G64" s="1">
        <f t="shared" si="5"/>
        <v>1322</v>
      </c>
      <c r="H64" s="10">
        <f t="shared" si="6"/>
        <v>94696.456666666665</v>
      </c>
      <c r="I64" s="12">
        <f t="shared" si="7"/>
        <v>440.66666666666669</v>
      </c>
    </row>
    <row r="65" spans="1:9" x14ac:dyDescent="0.2">
      <c r="A65" t="s">
        <v>28</v>
      </c>
      <c r="B65" s="10">
        <v>0</v>
      </c>
      <c r="C65" s="1">
        <v>0</v>
      </c>
      <c r="D65" s="13">
        <v>28478.5</v>
      </c>
      <c r="E65" s="15">
        <v>1195</v>
      </c>
      <c r="F65" s="10">
        <f t="shared" si="4"/>
        <v>28478.5</v>
      </c>
      <c r="G65" s="1">
        <f t="shared" si="5"/>
        <v>1195</v>
      </c>
      <c r="H65" s="10">
        <f t="shared" si="6"/>
        <v>9492.8333333333339</v>
      </c>
      <c r="I65" s="12">
        <f t="shared" si="7"/>
        <v>398.33333333333331</v>
      </c>
    </row>
    <row r="66" spans="1:9" x14ac:dyDescent="0.2">
      <c r="A66" t="s">
        <v>70</v>
      </c>
      <c r="B66" s="10">
        <v>0</v>
      </c>
      <c r="C66" s="1">
        <v>0</v>
      </c>
      <c r="D66" s="13">
        <v>38519.67</v>
      </c>
      <c r="E66" s="15">
        <v>1143</v>
      </c>
      <c r="F66" s="10">
        <f t="shared" ref="F66:F96" si="8">B66+D66</f>
        <v>38519.67</v>
      </c>
      <c r="G66" s="1">
        <f t="shared" ref="G66:G96" si="9">C66+E66</f>
        <v>1143</v>
      </c>
      <c r="H66" s="10">
        <f t="shared" ref="H66:H96" si="10">F66/3</f>
        <v>12839.89</v>
      </c>
      <c r="I66" s="12">
        <f t="shared" ref="I66:I96" si="11">G66/3</f>
        <v>381</v>
      </c>
    </row>
    <row r="67" spans="1:9" x14ac:dyDescent="0.2">
      <c r="A67" t="s">
        <v>108</v>
      </c>
      <c r="B67" s="13">
        <v>51594.86</v>
      </c>
      <c r="C67" s="15">
        <v>1090</v>
      </c>
      <c r="D67" s="10">
        <v>0</v>
      </c>
      <c r="E67" s="1">
        <v>0</v>
      </c>
      <c r="F67" s="10">
        <f t="shared" si="8"/>
        <v>51594.86</v>
      </c>
      <c r="G67" s="1">
        <f t="shared" si="9"/>
        <v>1090</v>
      </c>
      <c r="H67" s="10">
        <f t="shared" si="10"/>
        <v>17198.286666666667</v>
      </c>
      <c r="I67" s="12">
        <f t="shared" si="11"/>
        <v>363.33333333333331</v>
      </c>
    </row>
    <row r="68" spans="1:9" x14ac:dyDescent="0.2">
      <c r="A68" t="s">
        <v>104</v>
      </c>
      <c r="B68" s="13">
        <v>175943.76</v>
      </c>
      <c r="C68" s="15">
        <v>782</v>
      </c>
      <c r="D68" s="13">
        <v>45161.760000000002</v>
      </c>
      <c r="E68" s="15">
        <v>252</v>
      </c>
      <c r="F68" s="10">
        <f t="shared" si="8"/>
        <v>221105.52000000002</v>
      </c>
      <c r="G68" s="1">
        <f t="shared" si="9"/>
        <v>1034</v>
      </c>
      <c r="H68" s="10">
        <f t="shared" si="10"/>
        <v>73701.840000000011</v>
      </c>
      <c r="I68" s="12">
        <f t="shared" si="11"/>
        <v>344.66666666666669</v>
      </c>
    </row>
    <row r="69" spans="1:9" x14ac:dyDescent="0.2">
      <c r="A69" t="s">
        <v>97</v>
      </c>
      <c r="B69" s="13">
        <v>105269.65</v>
      </c>
      <c r="C69" s="15">
        <v>1007</v>
      </c>
      <c r="D69" s="13">
        <v>1678.75</v>
      </c>
      <c r="E69" s="15">
        <v>25</v>
      </c>
      <c r="F69" s="10">
        <f t="shared" si="8"/>
        <v>106948.4</v>
      </c>
      <c r="G69" s="1">
        <f t="shared" si="9"/>
        <v>1032</v>
      </c>
      <c r="H69" s="10">
        <f t="shared" si="10"/>
        <v>35649.466666666667</v>
      </c>
      <c r="I69" s="12">
        <f t="shared" si="11"/>
        <v>344</v>
      </c>
    </row>
    <row r="70" spans="1:9" x14ac:dyDescent="0.2">
      <c r="A70" t="s">
        <v>96</v>
      </c>
      <c r="B70" s="13">
        <v>139468.60999999999</v>
      </c>
      <c r="C70" s="15">
        <v>924</v>
      </c>
      <c r="D70" s="13">
        <v>10399.44</v>
      </c>
      <c r="E70" s="15">
        <v>78</v>
      </c>
      <c r="F70" s="10">
        <f t="shared" si="8"/>
        <v>149868.04999999999</v>
      </c>
      <c r="G70" s="1">
        <f t="shared" si="9"/>
        <v>1002</v>
      </c>
      <c r="H70" s="10">
        <f t="shared" si="10"/>
        <v>49956.016666666663</v>
      </c>
      <c r="I70" s="12">
        <f t="shared" si="11"/>
        <v>334</v>
      </c>
    </row>
    <row r="71" spans="1:9" x14ac:dyDescent="0.2">
      <c r="A71" t="s">
        <v>95</v>
      </c>
      <c r="B71" s="13">
        <v>67027.039999999994</v>
      </c>
      <c r="C71" s="15">
        <v>996</v>
      </c>
      <c r="D71" s="13">
        <v>26</v>
      </c>
      <c r="E71" s="15">
        <v>1</v>
      </c>
      <c r="F71" s="10">
        <f t="shared" si="8"/>
        <v>67053.039999999994</v>
      </c>
      <c r="G71" s="1">
        <f t="shared" si="9"/>
        <v>997</v>
      </c>
      <c r="H71" s="10">
        <f t="shared" si="10"/>
        <v>22351.013333333332</v>
      </c>
      <c r="I71" s="12">
        <f t="shared" si="11"/>
        <v>332.33333333333331</v>
      </c>
    </row>
    <row r="72" spans="1:9" x14ac:dyDescent="0.2">
      <c r="A72" t="s">
        <v>62</v>
      </c>
      <c r="B72" s="13">
        <v>12715.84</v>
      </c>
      <c r="C72" s="15">
        <v>119</v>
      </c>
      <c r="D72" s="13">
        <v>56963.85</v>
      </c>
      <c r="E72" s="15">
        <v>877</v>
      </c>
      <c r="F72" s="10">
        <f t="shared" si="8"/>
        <v>69679.69</v>
      </c>
      <c r="G72" s="1">
        <f t="shared" si="9"/>
        <v>996</v>
      </c>
      <c r="H72" s="10">
        <f t="shared" si="10"/>
        <v>23226.563333333335</v>
      </c>
      <c r="I72" s="12">
        <f t="shared" si="11"/>
        <v>332</v>
      </c>
    </row>
    <row r="73" spans="1:9" x14ac:dyDescent="0.2">
      <c r="A73" t="s">
        <v>41</v>
      </c>
      <c r="B73" s="13">
        <v>72240.63</v>
      </c>
      <c r="C73" s="15">
        <v>346</v>
      </c>
      <c r="D73" s="13">
        <v>122399.49</v>
      </c>
      <c r="E73" s="15">
        <v>595</v>
      </c>
      <c r="F73" s="10">
        <f t="shared" si="8"/>
        <v>194640.12</v>
      </c>
      <c r="G73" s="1">
        <f t="shared" si="9"/>
        <v>941</v>
      </c>
      <c r="H73" s="10">
        <f t="shared" si="10"/>
        <v>64880.04</v>
      </c>
      <c r="I73" s="12">
        <f t="shared" si="11"/>
        <v>313.66666666666669</v>
      </c>
    </row>
    <row r="74" spans="1:9" x14ac:dyDescent="0.2">
      <c r="A74" t="s">
        <v>107</v>
      </c>
      <c r="B74" s="13">
        <v>97041.64</v>
      </c>
      <c r="C74" s="15">
        <v>663</v>
      </c>
      <c r="D74" s="13">
        <v>30302.68</v>
      </c>
      <c r="E74" s="15">
        <v>226</v>
      </c>
      <c r="F74" s="10">
        <f t="shared" si="8"/>
        <v>127344.32000000001</v>
      </c>
      <c r="G74" s="1">
        <f t="shared" si="9"/>
        <v>889</v>
      </c>
      <c r="H74" s="10">
        <f t="shared" si="10"/>
        <v>42448.106666666667</v>
      </c>
      <c r="I74" s="12">
        <f t="shared" si="11"/>
        <v>296.33333333333331</v>
      </c>
    </row>
    <row r="75" spans="1:9" x14ac:dyDescent="0.2">
      <c r="A75" t="s">
        <v>109</v>
      </c>
      <c r="B75" s="13">
        <v>100894.81</v>
      </c>
      <c r="C75" s="15">
        <v>527</v>
      </c>
      <c r="D75" s="13">
        <v>57924.08</v>
      </c>
      <c r="E75" s="15">
        <v>317</v>
      </c>
      <c r="F75" s="10">
        <f t="shared" si="8"/>
        <v>158818.89000000001</v>
      </c>
      <c r="G75" s="1">
        <f t="shared" si="9"/>
        <v>844</v>
      </c>
      <c r="H75" s="10">
        <f t="shared" si="10"/>
        <v>52939.630000000005</v>
      </c>
      <c r="I75" s="12">
        <f t="shared" si="11"/>
        <v>281.33333333333331</v>
      </c>
    </row>
    <row r="76" spans="1:9" x14ac:dyDescent="0.2">
      <c r="A76" t="s">
        <v>75</v>
      </c>
      <c r="B76" s="13">
        <v>40318.83</v>
      </c>
      <c r="C76" s="15">
        <v>813</v>
      </c>
      <c r="D76" s="13">
        <v>669.8</v>
      </c>
      <c r="E76" s="15">
        <v>20</v>
      </c>
      <c r="F76" s="10">
        <f t="shared" si="8"/>
        <v>40988.630000000005</v>
      </c>
      <c r="G76" s="1">
        <f t="shared" si="9"/>
        <v>833</v>
      </c>
      <c r="H76" s="10">
        <f t="shared" si="10"/>
        <v>13662.876666666669</v>
      </c>
      <c r="I76" s="12">
        <f t="shared" si="11"/>
        <v>277.66666666666669</v>
      </c>
    </row>
    <row r="77" spans="1:9" x14ac:dyDescent="0.2">
      <c r="A77" t="s">
        <v>79</v>
      </c>
      <c r="B77" s="13">
        <v>50430.879999999997</v>
      </c>
      <c r="C77" s="15">
        <v>731</v>
      </c>
      <c r="D77" s="13">
        <v>2640.49</v>
      </c>
      <c r="E77" s="15">
        <v>50</v>
      </c>
      <c r="F77" s="10">
        <f t="shared" si="8"/>
        <v>53071.369999999995</v>
      </c>
      <c r="G77" s="1">
        <f t="shared" si="9"/>
        <v>781</v>
      </c>
      <c r="H77" s="10">
        <f t="shared" si="10"/>
        <v>17690.456666666665</v>
      </c>
      <c r="I77" s="12">
        <f t="shared" si="11"/>
        <v>260.33333333333331</v>
      </c>
    </row>
    <row r="78" spans="1:9" x14ac:dyDescent="0.2">
      <c r="A78" t="s">
        <v>80</v>
      </c>
      <c r="B78" s="13">
        <v>30025.61</v>
      </c>
      <c r="C78" s="15">
        <v>666</v>
      </c>
      <c r="D78" s="10">
        <v>0</v>
      </c>
      <c r="E78" s="1">
        <v>0</v>
      </c>
      <c r="F78" s="10">
        <f t="shared" si="8"/>
        <v>30025.61</v>
      </c>
      <c r="G78" s="1">
        <f t="shared" si="9"/>
        <v>666</v>
      </c>
      <c r="H78" s="10">
        <f t="shared" si="10"/>
        <v>10008.536666666667</v>
      </c>
      <c r="I78" s="12">
        <f t="shared" si="11"/>
        <v>222</v>
      </c>
    </row>
    <row r="79" spans="1:9" x14ac:dyDescent="0.2">
      <c r="A79" t="s">
        <v>64</v>
      </c>
      <c r="B79" s="13">
        <v>166</v>
      </c>
      <c r="C79" s="15">
        <v>1</v>
      </c>
      <c r="D79" s="13">
        <v>107113.83</v>
      </c>
      <c r="E79" s="15">
        <v>572</v>
      </c>
      <c r="F79" s="10">
        <f t="shared" si="8"/>
        <v>107279.83</v>
      </c>
      <c r="G79" s="1">
        <f t="shared" si="9"/>
        <v>573</v>
      </c>
      <c r="H79" s="10">
        <f t="shared" si="10"/>
        <v>35759.943333333336</v>
      </c>
      <c r="I79" s="12">
        <f t="shared" si="11"/>
        <v>191</v>
      </c>
    </row>
    <row r="80" spans="1:9" x14ac:dyDescent="0.2">
      <c r="A80" t="s">
        <v>98</v>
      </c>
      <c r="B80" s="13">
        <v>50729.58</v>
      </c>
      <c r="C80" s="15">
        <v>546</v>
      </c>
      <c r="D80" s="13">
        <v>605.95000000000005</v>
      </c>
      <c r="E80" s="1">
        <v>3</v>
      </c>
      <c r="F80" s="10">
        <f t="shared" si="8"/>
        <v>51335.53</v>
      </c>
      <c r="G80" s="1">
        <f t="shared" si="9"/>
        <v>549</v>
      </c>
      <c r="H80" s="10">
        <f t="shared" si="10"/>
        <v>17111.843333333334</v>
      </c>
      <c r="I80" s="12">
        <f t="shared" si="11"/>
        <v>183</v>
      </c>
    </row>
    <row r="81" spans="1:9" x14ac:dyDescent="0.2">
      <c r="A81" t="s">
        <v>115</v>
      </c>
      <c r="B81" s="13">
        <v>72468.289999999994</v>
      </c>
      <c r="C81" s="15">
        <v>291</v>
      </c>
      <c r="D81" s="13">
        <v>23333.41</v>
      </c>
      <c r="E81" s="15">
        <v>159</v>
      </c>
      <c r="F81" s="10">
        <f t="shared" si="8"/>
        <v>95801.7</v>
      </c>
      <c r="G81" s="1">
        <f t="shared" si="9"/>
        <v>450</v>
      </c>
      <c r="H81" s="10">
        <f t="shared" si="10"/>
        <v>31933.899999999998</v>
      </c>
      <c r="I81" s="12">
        <f t="shared" si="11"/>
        <v>150</v>
      </c>
    </row>
    <row r="82" spans="1:9" x14ac:dyDescent="0.2">
      <c r="A82" t="s">
        <v>100</v>
      </c>
      <c r="B82" s="13">
        <v>103878.68</v>
      </c>
      <c r="C82" s="15">
        <v>431</v>
      </c>
      <c r="D82" s="13">
        <v>879.94</v>
      </c>
      <c r="E82" s="15">
        <v>6</v>
      </c>
      <c r="F82" s="10">
        <f t="shared" si="8"/>
        <v>104758.62</v>
      </c>
      <c r="G82" s="1">
        <f t="shared" si="9"/>
        <v>437</v>
      </c>
      <c r="H82" s="10">
        <f t="shared" si="10"/>
        <v>34919.54</v>
      </c>
      <c r="I82" s="12">
        <f t="shared" si="11"/>
        <v>145.66666666666666</v>
      </c>
    </row>
    <row r="83" spans="1:9" x14ac:dyDescent="0.2">
      <c r="A83" t="s">
        <v>110</v>
      </c>
      <c r="B83" s="13">
        <v>21310.52</v>
      </c>
      <c r="C83" s="15">
        <v>201</v>
      </c>
      <c r="D83" s="13">
        <v>15302.25</v>
      </c>
      <c r="E83" s="15">
        <v>220</v>
      </c>
      <c r="F83" s="10">
        <f t="shared" si="8"/>
        <v>36612.770000000004</v>
      </c>
      <c r="G83" s="1">
        <f t="shared" si="9"/>
        <v>421</v>
      </c>
      <c r="H83" s="10">
        <f t="shared" si="10"/>
        <v>12204.256666666668</v>
      </c>
      <c r="I83" s="12">
        <f t="shared" si="11"/>
        <v>140.33333333333334</v>
      </c>
    </row>
    <row r="84" spans="1:9" x14ac:dyDescent="0.2">
      <c r="A84" t="s">
        <v>72</v>
      </c>
      <c r="B84" s="10">
        <v>0</v>
      </c>
      <c r="C84" s="1">
        <v>0</v>
      </c>
      <c r="D84" s="13">
        <v>28263.35</v>
      </c>
      <c r="E84" s="15">
        <v>418</v>
      </c>
      <c r="F84" s="10">
        <f t="shared" si="8"/>
        <v>28263.35</v>
      </c>
      <c r="G84" s="1">
        <f t="shared" si="9"/>
        <v>418</v>
      </c>
      <c r="H84" s="10">
        <f t="shared" si="10"/>
        <v>9421.1166666666668</v>
      </c>
      <c r="I84" s="12">
        <f t="shared" si="11"/>
        <v>139.33333333333334</v>
      </c>
    </row>
    <row r="85" spans="1:9" x14ac:dyDescent="0.2">
      <c r="A85" t="s">
        <v>113</v>
      </c>
      <c r="B85" s="13">
        <v>56535.94</v>
      </c>
      <c r="C85" s="1">
        <v>268</v>
      </c>
      <c r="D85" s="13">
        <v>23467.81</v>
      </c>
      <c r="E85" s="15">
        <v>138</v>
      </c>
      <c r="F85" s="10">
        <f t="shared" si="8"/>
        <v>80003.75</v>
      </c>
      <c r="G85" s="1">
        <f t="shared" si="9"/>
        <v>406</v>
      </c>
      <c r="H85" s="10">
        <f t="shared" si="10"/>
        <v>26667.916666666668</v>
      </c>
      <c r="I85" s="12">
        <f t="shared" si="11"/>
        <v>135.33333333333334</v>
      </c>
    </row>
    <row r="86" spans="1:9" x14ac:dyDescent="0.2">
      <c r="A86" t="s">
        <v>99</v>
      </c>
      <c r="B86" s="13">
        <v>140878</v>
      </c>
      <c r="C86" s="15">
        <v>352</v>
      </c>
      <c r="D86" s="10">
        <v>0</v>
      </c>
      <c r="E86" s="1">
        <v>0</v>
      </c>
      <c r="F86" s="10">
        <f t="shared" si="8"/>
        <v>140878</v>
      </c>
      <c r="G86" s="1">
        <f t="shared" si="9"/>
        <v>352</v>
      </c>
      <c r="H86" s="10">
        <f t="shared" si="10"/>
        <v>46959.333333333336</v>
      </c>
      <c r="I86" s="12">
        <f t="shared" si="11"/>
        <v>117.33333333333333</v>
      </c>
    </row>
    <row r="87" spans="1:9" x14ac:dyDescent="0.2">
      <c r="A87" t="s">
        <v>68</v>
      </c>
      <c r="B87" s="10">
        <v>0</v>
      </c>
      <c r="C87" s="1">
        <v>0</v>
      </c>
      <c r="D87" s="13">
        <v>30977.59</v>
      </c>
      <c r="E87" s="15">
        <v>334</v>
      </c>
      <c r="F87" s="10">
        <f t="shared" si="8"/>
        <v>30977.59</v>
      </c>
      <c r="G87" s="1">
        <f t="shared" si="9"/>
        <v>334</v>
      </c>
      <c r="H87" s="10">
        <f t="shared" si="10"/>
        <v>10325.863333333333</v>
      </c>
      <c r="I87" s="12">
        <f t="shared" si="11"/>
        <v>111.33333333333333</v>
      </c>
    </row>
    <row r="88" spans="1:9" x14ac:dyDescent="0.2">
      <c r="A88" t="s">
        <v>66</v>
      </c>
      <c r="B88" s="13">
        <v>1364.93</v>
      </c>
      <c r="C88" s="15">
        <v>7</v>
      </c>
      <c r="D88" s="13">
        <v>87528.87</v>
      </c>
      <c r="E88" s="15">
        <v>305</v>
      </c>
      <c r="F88" s="10">
        <f t="shared" si="8"/>
        <v>88893.799999999988</v>
      </c>
      <c r="G88" s="1">
        <f t="shared" si="9"/>
        <v>312</v>
      </c>
      <c r="H88" s="10">
        <f t="shared" si="10"/>
        <v>29631.266666666663</v>
      </c>
      <c r="I88" s="12">
        <f t="shared" si="11"/>
        <v>104</v>
      </c>
    </row>
    <row r="89" spans="1:9" x14ac:dyDescent="0.2">
      <c r="A89" t="s">
        <v>84</v>
      </c>
      <c r="B89" s="13">
        <v>25222.87</v>
      </c>
      <c r="C89" s="15">
        <v>264</v>
      </c>
      <c r="D89" s="13">
        <v>4441.25</v>
      </c>
      <c r="E89" s="15">
        <v>42</v>
      </c>
      <c r="F89" s="10">
        <f t="shared" si="8"/>
        <v>29664.12</v>
      </c>
      <c r="G89" s="1">
        <f t="shared" si="9"/>
        <v>306</v>
      </c>
      <c r="H89" s="10">
        <f t="shared" si="10"/>
        <v>9888.0399999999991</v>
      </c>
      <c r="I89" s="12">
        <f t="shared" si="11"/>
        <v>102</v>
      </c>
    </row>
    <row r="90" spans="1:9" x14ac:dyDescent="0.2">
      <c r="A90" t="s">
        <v>71</v>
      </c>
      <c r="B90" s="10">
        <v>0</v>
      </c>
      <c r="C90" s="1">
        <v>0</v>
      </c>
      <c r="D90" s="13">
        <v>8703.86</v>
      </c>
      <c r="E90" s="15">
        <v>259</v>
      </c>
      <c r="F90" s="10">
        <f t="shared" si="8"/>
        <v>8703.86</v>
      </c>
      <c r="G90" s="1">
        <f t="shared" si="9"/>
        <v>259</v>
      </c>
      <c r="H90" s="10">
        <f t="shared" si="10"/>
        <v>2901.2866666666669</v>
      </c>
      <c r="I90" s="12">
        <f t="shared" si="11"/>
        <v>86.333333333333329</v>
      </c>
    </row>
    <row r="91" spans="1:9" x14ac:dyDescent="0.2">
      <c r="A91" t="s">
        <v>83</v>
      </c>
      <c r="B91" s="13">
        <v>10973.69</v>
      </c>
      <c r="C91" s="1">
        <v>204</v>
      </c>
      <c r="D91" s="10">
        <v>0</v>
      </c>
      <c r="E91" s="1">
        <v>0</v>
      </c>
      <c r="F91" s="10">
        <f t="shared" si="8"/>
        <v>10973.69</v>
      </c>
      <c r="G91" s="1">
        <f t="shared" si="9"/>
        <v>204</v>
      </c>
      <c r="H91" s="10">
        <f t="shared" si="10"/>
        <v>3657.896666666667</v>
      </c>
      <c r="I91" s="12">
        <f t="shared" si="11"/>
        <v>68</v>
      </c>
    </row>
    <row r="92" spans="1:9" x14ac:dyDescent="0.2">
      <c r="A92" t="s">
        <v>112</v>
      </c>
      <c r="B92" s="13">
        <v>15579.7</v>
      </c>
      <c r="C92" s="1">
        <v>76</v>
      </c>
      <c r="D92" s="13">
        <v>25215.19</v>
      </c>
      <c r="E92" s="15">
        <v>105</v>
      </c>
      <c r="F92" s="10">
        <f t="shared" si="8"/>
        <v>40794.89</v>
      </c>
      <c r="G92" s="1">
        <f t="shared" si="9"/>
        <v>181</v>
      </c>
      <c r="H92" s="10">
        <f t="shared" si="10"/>
        <v>13598.296666666667</v>
      </c>
      <c r="I92" s="12">
        <f t="shared" si="11"/>
        <v>60.333333333333336</v>
      </c>
    </row>
    <row r="93" spans="1:9" x14ac:dyDescent="0.2">
      <c r="A93" t="s">
        <v>87</v>
      </c>
      <c r="B93" s="13">
        <v>10060.32</v>
      </c>
      <c r="C93" s="15">
        <v>162</v>
      </c>
      <c r="D93" s="10">
        <v>0</v>
      </c>
      <c r="E93" s="1">
        <v>0</v>
      </c>
      <c r="F93" s="10">
        <f t="shared" si="8"/>
        <v>10060.32</v>
      </c>
      <c r="G93" s="1">
        <f t="shared" si="9"/>
        <v>162</v>
      </c>
      <c r="H93" s="10">
        <f t="shared" si="10"/>
        <v>3353.44</v>
      </c>
      <c r="I93" s="12">
        <f t="shared" si="11"/>
        <v>54</v>
      </c>
    </row>
    <row r="94" spans="1:9" x14ac:dyDescent="0.2">
      <c r="A94" t="s">
        <v>67</v>
      </c>
      <c r="B94" s="13">
        <v>19.989999999999998</v>
      </c>
      <c r="C94" s="1">
        <v>1</v>
      </c>
      <c r="D94" s="13">
        <v>31154.11</v>
      </c>
      <c r="E94" s="15">
        <v>139</v>
      </c>
      <c r="F94" s="10">
        <f t="shared" si="8"/>
        <v>31174.100000000002</v>
      </c>
      <c r="G94" s="1">
        <f t="shared" si="9"/>
        <v>140</v>
      </c>
      <c r="H94" s="10">
        <f t="shared" si="10"/>
        <v>10391.366666666667</v>
      </c>
      <c r="I94" s="12">
        <f t="shared" si="11"/>
        <v>46.666666666666664</v>
      </c>
    </row>
    <row r="95" spans="1:9" x14ac:dyDescent="0.2">
      <c r="A95" t="s">
        <v>111</v>
      </c>
      <c r="B95" s="13">
        <v>132</v>
      </c>
      <c r="C95" s="15">
        <v>132</v>
      </c>
      <c r="D95" s="10">
        <v>0</v>
      </c>
      <c r="E95" s="1">
        <v>0</v>
      </c>
      <c r="F95" s="10">
        <f t="shared" si="8"/>
        <v>132</v>
      </c>
      <c r="G95" s="1">
        <f t="shared" si="9"/>
        <v>132</v>
      </c>
      <c r="H95" s="10">
        <f t="shared" si="10"/>
        <v>44</v>
      </c>
      <c r="I95" s="12">
        <f t="shared" si="11"/>
        <v>44</v>
      </c>
    </row>
    <row r="96" spans="1:9" x14ac:dyDescent="0.2">
      <c r="A96" t="s">
        <v>86</v>
      </c>
      <c r="B96" s="13">
        <v>2798.86</v>
      </c>
      <c r="C96" s="15">
        <v>114</v>
      </c>
      <c r="D96" s="10">
        <v>0</v>
      </c>
      <c r="E96" s="1">
        <v>0</v>
      </c>
      <c r="F96" s="10">
        <f t="shared" si="8"/>
        <v>2798.86</v>
      </c>
      <c r="G96" s="1">
        <f t="shared" si="9"/>
        <v>114</v>
      </c>
      <c r="H96" s="10">
        <f t="shared" si="10"/>
        <v>932.95333333333338</v>
      </c>
      <c r="I96" s="12">
        <f t="shared" si="11"/>
        <v>38</v>
      </c>
    </row>
    <row r="97" spans="1:3" x14ac:dyDescent="0.2">
      <c r="A97" s="3"/>
      <c r="B97" s="14"/>
      <c r="C97" s="16"/>
    </row>
    <row r="99" spans="1:3" x14ac:dyDescent="0.2">
      <c r="A99" s="3"/>
      <c r="B99" s="14"/>
      <c r="C99" s="16"/>
    </row>
    <row r="101" spans="1:3" x14ac:dyDescent="0.2">
      <c r="A101" s="3"/>
      <c r="B101" s="14"/>
      <c r="C101" s="16"/>
    </row>
    <row r="103" spans="1:3" x14ac:dyDescent="0.2">
      <c r="A103" s="3"/>
      <c r="B103" s="14"/>
      <c r="C103" s="16"/>
    </row>
    <row r="106" spans="1:3" x14ac:dyDescent="0.2">
      <c r="A106" s="3"/>
      <c r="B106" s="14"/>
      <c r="C106" s="16"/>
    </row>
    <row r="107" spans="1:3" x14ac:dyDescent="0.2">
      <c r="A107" s="3"/>
      <c r="B107" s="14"/>
      <c r="C107" s="16"/>
    </row>
    <row r="109" spans="1:3" x14ac:dyDescent="0.2">
      <c r="A109" s="3"/>
      <c r="B109" s="14"/>
      <c r="C109" s="16"/>
    </row>
    <row r="111" spans="1:3" x14ac:dyDescent="0.2">
      <c r="A111" s="3"/>
      <c r="B111" s="14"/>
      <c r="C111" s="16"/>
    </row>
    <row r="113" spans="1:3" x14ac:dyDescent="0.2">
      <c r="A113" s="3"/>
      <c r="B113" s="14"/>
      <c r="C113" s="16"/>
    </row>
    <row r="115" spans="1:3" x14ac:dyDescent="0.2">
      <c r="A115" s="3"/>
      <c r="B115" s="14"/>
      <c r="C115" s="16"/>
    </row>
    <row r="117" spans="1:3" x14ac:dyDescent="0.2">
      <c r="A117" s="3"/>
      <c r="B117" s="14"/>
      <c r="C117" s="16"/>
    </row>
    <row r="119" spans="1:3" x14ac:dyDescent="0.2">
      <c r="A119" s="3"/>
      <c r="B119" s="14"/>
      <c r="C119" s="16"/>
    </row>
    <row r="121" spans="1:3" x14ac:dyDescent="0.2">
      <c r="A121" s="3"/>
      <c r="B121" s="14"/>
      <c r="C121" s="16"/>
    </row>
  </sheetData>
  <sortState xmlns:xlrd2="http://schemas.microsoft.com/office/spreadsheetml/2017/richdata2" ref="A1:A366">
    <sortCondition ref="A302"/>
  </sortState>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topLeftCell="A11" workbookViewId="0">
      <selection activeCell="C7" sqref="C7"/>
    </sheetView>
  </sheetViews>
  <sheetFormatPr baseColWidth="10" defaultRowHeight="16" x14ac:dyDescent="0.2"/>
  <cols>
    <col min="3" max="3" width="26.33203125"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22</v>
      </c>
      <c r="C3" s="5">
        <v>1509415.52</v>
      </c>
      <c r="D3" s="6">
        <v>3624</v>
      </c>
      <c r="E3" s="6">
        <v>2591</v>
      </c>
      <c r="F3" s="6">
        <v>8348</v>
      </c>
      <c r="G3" s="6">
        <v>8348</v>
      </c>
      <c r="H3" s="5">
        <v>180.82</v>
      </c>
      <c r="I3" s="7">
        <v>0.71499999999999997</v>
      </c>
    </row>
    <row r="4" spans="1:9" ht="17" x14ac:dyDescent="0.2">
      <c r="A4" s="4">
        <v>2</v>
      </c>
      <c r="B4" t="s">
        <v>21</v>
      </c>
      <c r="C4" s="5">
        <v>1371574.78</v>
      </c>
      <c r="D4" s="6">
        <v>4048</v>
      </c>
      <c r="E4" s="6">
        <v>2333</v>
      </c>
      <c r="F4" s="6">
        <v>5146</v>
      </c>
      <c r="G4" s="6">
        <v>5146</v>
      </c>
      <c r="H4" s="5">
        <v>266.54000000000002</v>
      </c>
      <c r="I4" s="7">
        <v>0.57630000000000003</v>
      </c>
    </row>
    <row r="5" spans="1:9" ht="17" x14ac:dyDescent="0.2">
      <c r="A5" s="4">
        <v>3</v>
      </c>
      <c r="B5" t="s">
        <v>20</v>
      </c>
      <c r="C5" s="5">
        <v>357186.06</v>
      </c>
      <c r="D5" s="6">
        <v>4754</v>
      </c>
      <c r="E5" s="6">
        <v>1666</v>
      </c>
      <c r="F5" s="6">
        <v>1666</v>
      </c>
      <c r="G5" s="6">
        <v>1666</v>
      </c>
      <c r="H5" s="5">
        <v>214.4</v>
      </c>
      <c r="I5" s="7">
        <v>0.35039999999999999</v>
      </c>
    </row>
    <row r="6" spans="1:9" ht="17" x14ac:dyDescent="0.2">
      <c r="A6" s="4">
        <v>4</v>
      </c>
      <c r="B6" t="s">
        <v>29</v>
      </c>
      <c r="C6" s="5">
        <v>255909.72</v>
      </c>
      <c r="D6" s="6">
        <v>1128</v>
      </c>
      <c r="E6" s="4">
        <v>829</v>
      </c>
      <c r="F6" s="6">
        <v>1496</v>
      </c>
      <c r="G6" s="6">
        <v>1496</v>
      </c>
      <c r="H6" s="5">
        <v>171.07</v>
      </c>
      <c r="I6" s="7">
        <v>0.7349</v>
      </c>
    </row>
    <row r="7" spans="1:9" ht="17" x14ac:dyDescent="0.2">
      <c r="A7" s="4">
        <v>5</v>
      </c>
      <c r="B7" t="s">
        <v>27</v>
      </c>
      <c r="C7" s="5">
        <v>240064.85</v>
      </c>
      <c r="D7" s="6">
        <v>1675</v>
      </c>
      <c r="E7" s="6">
        <v>1502</v>
      </c>
      <c r="F7" s="6">
        <v>1555</v>
      </c>
      <c r="G7" s="6">
        <v>1551</v>
      </c>
      <c r="H7" s="5">
        <v>154.79</v>
      </c>
      <c r="I7" s="7">
        <v>0.89670000000000005</v>
      </c>
    </row>
    <row r="8" spans="1:9" ht="17" x14ac:dyDescent="0.2">
      <c r="A8" s="4">
        <v>6</v>
      </c>
      <c r="B8" t="s">
        <v>34</v>
      </c>
      <c r="C8" s="5">
        <v>223810.57</v>
      </c>
      <c r="D8" s="4">
        <v>122</v>
      </c>
      <c r="E8" s="4">
        <v>108</v>
      </c>
      <c r="F8" s="6">
        <v>1103</v>
      </c>
      <c r="G8" s="6">
        <v>1103</v>
      </c>
      <c r="H8" s="5">
        <v>202.92</v>
      </c>
      <c r="I8" s="7">
        <v>0.88519999999999999</v>
      </c>
    </row>
    <row r="9" spans="1:9" ht="17" x14ac:dyDescent="0.2">
      <c r="A9" s="4">
        <v>7</v>
      </c>
      <c r="B9" t="s">
        <v>30</v>
      </c>
      <c r="C9" s="5">
        <v>214014.23</v>
      </c>
      <c r="D9" s="6">
        <v>1118</v>
      </c>
      <c r="E9" s="4">
        <v>703</v>
      </c>
      <c r="F9" s="4">
        <v>986</v>
      </c>
      <c r="G9" s="4">
        <v>986</v>
      </c>
      <c r="H9" s="5">
        <v>217.06</v>
      </c>
      <c r="I9" s="7">
        <v>0.62880000000000003</v>
      </c>
    </row>
    <row r="10" spans="1:9" ht="17" x14ac:dyDescent="0.2">
      <c r="A10" s="4">
        <v>8</v>
      </c>
      <c r="B10" t="s">
        <v>35</v>
      </c>
      <c r="C10" s="5">
        <v>189080.34</v>
      </c>
      <c r="D10" s="4">
        <v>510</v>
      </c>
      <c r="E10" s="4">
        <v>371</v>
      </c>
      <c r="F10" s="6">
        <v>1085</v>
      </c>
      <c r="G10" s="6">
        <v>1085</v>
      </c>
      <c r="H10" s="5">
        <v>174.27</v>
      </c>
      <c r="I10" s="7">
        <v>0.72750000000000004</v>
      </c>
    </row>
    <row r="11" spans="1:9" ht="17" x14ac:dyDescent="0.2">
      <c r="A11" s="4">
        <v>9</v>
      </c>
      <c r="B11" t="s">
        <v>36</v>
      </c>
      <c r="C11" s="5">
        <v>187264.45</v>
      </c>
      <c r="D11" s="4">
        <v>112</v>
      </c>
      <c r="E11" s="4">
        <v>111</v>
      </c>
      <c r="F11" s="6">
        <v>1039</v>
      </c>
      <c r="G11" s="6">
        <v>1039</v>
      </c>
      <c r="H11" s="5">
        <v>180.24</v>
      </c>
      <c r="I11" s="7">
        <v>0.99109999999999998</v>
      </c>
    </row>
    <row r="12" spans="1:9" ht="17" x14ac:dyDescent="0.2">
      <c r="A12" s="4">
        <v>10</v>
      </c>
      <c r="B12" t="s">
        <v>37</v>
      </c>
      <c r="C12" s="5">
        <v>186510.19</v>
      </c>
      <c r="D12" s="4">
        <v>49</v>
      </c>
      <c r="E12" s="4">
        <v>49</v>
      </c>
      <c r="F12" s="6">
        <v>1303</v>
      </c>
      <c r="G12" s="6">
        <v>1303</v>
      </c>
      <c r="H12" s="5">
        <v>143.13999999999999</v>
      </c>
      <c r="I12" s="7">
        <v>1</v>
      </c>
    </row>
    <row r="13" spans="1:9" ht="17" x14ac:dyDescent="0.2">
      <c r="A13" s="4">
        <v>11</v>
      </c>
      <c r="B13" t="s">
        <v>38</v>
      </c>
      <c r="C13" s="5">
        <v>176883.4</v>
      </c>
      <c r="D13" s="4">
        <v>39</v>
      </c>
      <c r="E13" s="4">
        <v>39</v>
      </c>
      <c r="F13" s="6">
        <v>1860</v>
      </c>
      <c r="G13" s="6">
        <v>1860</v>
      </c>
      <c r="H13" s="5">
        <v>95.1</v>
      </c>
      <c r="I13" s="7">
        <v>1</v>
      </c>
    </row>
    <row r="14" spans="1:9" ht="17" x14ac:dyDescent="0.2">
      <c r="A14" s="4">
        <v>12</v>
      </c>
      <c r="B14" t="s">
        <v>32</v>
      </c>
      <c r="C14" s="5">
        <v>168137.21</v>
      </c>
      <c r="D14" s="4">
        <v>938</v>
      </c>
      <c r="E14" s="4">
        <v>655</v>
      </c>
      <c r="F14" s="4">
        <v>656</v>
      </c>
      <c r="G14" s="4">
        <v>656</v>
      </c>
      <c r="H14" s="5">
        <v>256.31</v>
      </c>
      <c r="I14" s="7">
        <v>0.69830000000000003</v>
      </c>
    </row>
    <row r="15" spans="1:9" ht="17" x14ac:dyDescent="0.2">
      <c r="A15" s="4">
        <v>13</v>
      </c>
      <c r="B15" t="s">
        <v>25</v>
      </c>
      <c r="C15" s="5">
        <v>144711.91</v>
      </c>
      <c r="D15" s="6">
        <v>1927</v>
      </c>
      <c r="E15" s="4">
        <v>921</v>
      </c>
      <c r="F15" s="6">
        <v>1832</v>
      </c>
      <c r="G15" s="4">
        <v>921</v>
      </c>
      <c r="H15" s="5">
        <v>157.13</v>
      </c>
      <c r="I15" s="7">
        <v>0.47789999999999999</v>
      </c>
    </row>
    <row r="16" spans="1:9" ht="17" x14ac:dyDescent="0.2">
      <c r="A16" s="4">
        <v>14</v>
      </c>
      <c r="B16" t="s">
        <v>39</v>
      </c>
      <c r="C16" s="5">
        <v>141785.22</v>
      </c>
      <c r="D16" s="4">
        <v>10</v>
      </c>
      <c r="E16" s="4">
        <v>10</v>
      </c>
      <c r="F16" s="4">
        <v>817</v>
      </c>
      <c r="G16" s="4">
        <v>817</v>
      </c>
      <c r="H16" s="5">
        <v>173.55</v>
      </c>
      <c r="I16" s="7">
        <v>1</v>
      </c>
    </row>
    <row r="17" spans="1:9" ht="17" x14ac:dyDescent="0.2">
      <c r="A17" s="4">
        <v>15</v>
      </c>
      <c r="B17" t="s">
        <v>40</v>
      </c>
      <c r="C17" s="5">
        <v>134804.98000000001</v>
      </c>
      <c r="D17" s="4">
        <v>678</v>
      </c>
      <c r="E17" s="4">
        <v>603</v>
      </c>
      <c r="F17" s="4">
        <v>604</v>
      </c>
      <c r="G17" s="4">
        <v>603</v>
      </c>
      <c r="H17" s="5">
        <v>223.56</v>
      </c>
      <c r="I17" s="7">
        <v>0.88939999999999997</v>
      </c>
    </row>
    <row r="18" spans="1:9" ht="17" x14ac:dyDescent="0.2">
      <c r="A18" s="4">
        <v>16</v>
      </c>
      <c r="B18" t="s">
        <v>24</v>
      </c>
      <c r="C18" s="5">
        <v>130935.3</v>
      </c>
      <c r="D18" s="6">
        <v>2117</v>
      </c>
      <c r="E18" s="4">
        <v>640</v>
      </c>
      <c r="F18" s="4">
        <v>685</v>
      </c>
      <c r="G18" s="4">
        <v>685</v>
      </c>
      <c r="H18" s="5">
        <v>191.15</v>
      </c>
      <c r="I18" s="7">
        <v>0.30230000000000001</v>
      </c>
    </row>
    <row r="19" spans="1:9" ht="17" x14ac:dyDescent="0.2">
      <c r="A19" s="4">
        <v>17</v>
      </c>
      <c r="B19" t="s">
        <v>23</v>
      </c>
      <c r="C19" s="5">
        <v>126128.34</v>
      </c>
      <c r="D19" s="6">
        <v>2499</v>
      </c>
      <c r="E19" s="4">
        <v>769</v>
      </c>
      <c r="F19" s="6">
        <v>1019</v>
      </c>
      <c r="G19" s="6">
        <v>1019</v>
      </c>
      <c r="H19" s="5">
        <v>123.78</v>
      </c>
      <c r="I19" s="7">
        <v>0.30769999999999997</v>
      </c>
    </row>
    <row r="20" spans="1:9" ht="17" x14ac:dyDescent="0.2">
      <c r="A20" s="4">
        <v>18</v>
      </c>
      <c r="B20" t="s">
        <v>41</v>
      </c>
      <c r="C20" s="5">
        <v>122399.49</v>
      </c>
      <c r="D20" s="4">
        <v>43</v>
      </c>
      <c r="E20" s="4">
        <v>40</v>
      </c>
      <c r="F20" s="4">
        <v>595</v>
      </c>
      <c r="G20" s="4">
        <v>595</v>
      </c>
      <c r="H20" s="5">
        <v>205.72</v>
      </c>
      <c r="I20" s="7">
        <v>0.93020000000000003</v>
      </c>
    </row>
    <row r="21" spans="1:9" ht="17" x14ac:dyDescent="0.2">
      <c r="A21" s="4">
        <v>19</v>
      </c>
      <c r="B21" t="s">
        <v>33</v>
      </c>
      <c r="C21" s="5">
        <v>107407.13</v>
      </c>
      <c r="D21" s="4">
        <v>815</v>
      </c>
      <c r="E21" s="4">
        <v>268</v>
      </c>
      <c r="F21" s="4">
        <v>587</v>
      </c>
      <c r="G21" s="4">
        <v>587</v>
      </c>
      <c r="H21" s="5">
        <v>182.98</v>
      </c>
      <c r="I21" s="7">
        <v>0.32879999999999998</v>
      </c>
    </row>
    <row r="22" spans="1:9" ht="17" x14ac:dyDescent="0.2">
      <c r="A22" s="4">
        <v>20</v>
      </c>
      <c r="B22" t="s">
        <v>42</v>
      </c>
      <c r="C22" s="5">
        <v>106137.04</v>
      </c>
      <c r="D22" s="4">
        <v>52</v>
      </c>
      <c r="E22" s="4">
        <v>52</v>
      </c>
      <c r="F22" s="4">
        <v>829</v>
      </c>
      <c r="G22" s="4">
        <v>829</v>
      </c>
      <c r="H22" s="5">
        <v>128.04</v>
      </c>
      <c r="I22" s="7">
        <v>1</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22</v>
      </c>
      <c r="C26" s="5">
        <v>1509415.52</v>
      </c>
      <c r="D26" s="6">
        <v>3624</v>
      </c>
      <c r="E26" s="6">
        <v>2591</v>
      </c>
      <c r="F26" s="6">
        <v>8348</v>
      </c>
      <c r="G26" s="6">
        <v>8348</v>
      </c>
      <c r="H26" s="5">
        <v>180.82</v>
      </c>
      <c r="I26" s="7">
        <v>0.71499999999999997</v>
      </c>
    </row>
    <row r="27" spans="1:9" ht="17" x14ac:dyDescent="0.2">
      <c r="A27" s="4">
        <v>2</v>
      </c>
      <c r="B27" t="s">
        <v>21</v>
      </c>
      <c r="C27" s="5">
        <v>1371574.78</v>
      </c>
      <c r="D27" s="6">
        <v>4048</v>
      </c>
      <c r="E27" s="6">
        <v>2333</v>
      </c>
      <c r="F27" s="6">
        <v>5146</v>
      </c>
      <c r="G27" s="6">
        <v>5146</v>
      </c>
      <c r="H27" s="5">
        <v>266.54000000000002</v>
      </c>
      <c r="I27" s="7">
        <v>0.57630000000000003</v>
      </c>
    </row>
    <row r="28" spans="1:9" ht="17" x14ac:dyDescent="0.2">
      <c r="A28" s="4">
        <v>3</v>
      </c>
      <c r="B28" t="s">
        <v>38</v>
      </c>
      <c r="C28" s="5">
        <v>176883.4</v>
      </c>
      <c r="D28" s="4">
        <v>39</v>
      </c>
      <c r="E28" s="4">
        <v>39</v>
      </c>
      <c r="F28" s="6">
        <v>1860</v>
      </c>
      <c r="G28" s="6">
        <v>1860</v>
      </c>
      <c r="H28" s="5">
        <v>95.1</v>
      </c>
      <c r="I28" s="7">
        <v>1</v>
      </c>
    </row>
    <row r="29" spans="1:9" ht="17" x14ac:dyDescent="0.2">
      <c r="A29" s="4">
        <v>4</v>
      </c>
      <c r="B29" t="s">
        <v>20</v>
      </c>
      <c r="C29" s="5">
        <v>357186.06</v>
      </c>
      <c r="D29" s="6">
        <v>4754</v>
      </c>
      <c r="E29" s="6">
        <v>1666</v>
      </c>
      <c r="F29" s="6">
        <v>1666</v>
      </c>
      <c r="G29" s="6">
        <v>1666</v>
      </c>
      <c r="H29" s="5">
        <v>214.4</v>
      </c>
      <c r="I29" s="7">
        <v>0.35039999999999999</v>
      </c>
    </row>
    <row r="30" spans="1:9" ht="17" x14ac:dyDescent="0.2">
      <c r="A30" s="4">
        <v>5</v>
      </c>
      <c r="B30" t="s">
        <v>27</v>
      </c>
      <c r="C30" s="5">
        <v>240064.85</v>
      </c>
      <c r="D30" s="6">
        <v>1675</v>
      </c>
      <c r="E30" s="6">
        <v>1502</v>
      </c>
      <c r="F30" s="6">
        <v>1555</v>
      </c>
      <c r="G30" s="6">
        <v>1551</v>
      </c>
      <c r="H30" s="5">
        <v>154.79</v>
      </c>
      <c r="I30" s="7">
        <v>0.89670000000000005</v>
      </c>
    </row>
    <row r="31" spans="1:9" ht="17" x14ac:dyDescent="0.2">
      <c r="A31" s="4">
        <v>6</v>
      </c>
      <c r="B31" t="s">
        <v>29</v>
      </c>
      <c r="C31" s="5">
        <v>255909.72</v>
      </c>
      <c r="D31" s="6">
        <v>1128</v>
      </c>
      <c r="E31" s="4">
        <v>829</v>
      </c>
      <c r="F31" s="6">
        <v>1496</v>
      </c>
      <c r="G31" s="6">
        <v>1496</v>
      </c>
      <c r="H31" s="5">
        <v>171.07</v>
      </c>
      <c r="I31" s="7">
        <v>0.7349</v>
      </c>
    </row>
    <row r="32" spans="1:9" ht="17" x14ac:dyDescent="0.2">
      <c r="A32" s="4">
        <v>7</v>
      </c>
      <c r="B32" t="s">
        <v>37</v>
      </c>
      <c r="C32" s="5">
        <v>186510.19</v>
      </c>
      <c r="D32" s="4">
        <v>49</v>
      </c>
      <c r="E32" s="4">
        <v>49</v>
      </c>
      <c r="F32" s="6">
        <v>1303</v>
      </c>
      <c r="G32" s="6">
        <v>1303</v>
      </c>
      <c r="H32" s="5">
        <v>143.13999999999999</v>
      </c>
      <c r="I32" s="7">
        <v>1</v>
      </c>
    </row>
    <row r="33" spans="1:9" ht="17" x14ac:dyDescent="0.2">
      <c r="A33" s="4">
        <v>8</v>
      </c>
      <c r="B33" t="s">
        <v>28</v>
      </c>
      <c r="C33" s="5">
        <v>28478.5</v>
      </c>
      <c r="D33" s="6">
        <v>1201</v>
      </c>
      <c r="E33" s="6">
        <v>1195</v>
      </c>
      <c r="F33" s="6">
        <v>17958</v>
      </c>
      <c r="G33" s="6">
        <v>1195</v>
      </c>
      <c r="H33" s="5">
        <v>23.84</v>
      </c>
      <c r="I33" s="7">
        <v>0.995</v>
      </c>
    </row>
    <row r="34" spans="1:9" ht="17" x14ac:dyDescent="0.2">
      <c r="A34" s="4">
        <v>9</v>
      </c>
      <c r="B34" t="s">
        <v>34</v>
      </c>
      <c r="C34" s="5">
        <v>223810.57</v>
      </c>
      <c r="D34" s="4">
        <v>122</v>
      </c>
      <c r="E34" s="4">
        <v>108</v>
      </c>
      <c r="F34" s="6">
        <v>1103</v>
      </c>
      <c r="G34" s="6">
        <v>1103</v>
      </c>
      <c r="H34" s="5">
        <v>202.92</v>
      </c>
      <c r="I34" s="7">
        <v>0.88519999999999999</v>
      </c>
    </row>
    <row r="35" spans="1:9" ht="17" x14ac:dyDescent="0.2">
      <c r="A35" s="4">
        <v>10</v>
      </c>
      <c r="B35" t="s">
        <v>35</v>
      </c>
      <c r="C35" s="5">
        <v>189080.34</v>
      </c>
      <c r="D35" s="4">
        <v>510</v>
      </c>
      <c r="E35" s="4">
        <v>371</v>
      </c>
      <c r="F35" s="6">
        <v>1085</v>
      </c>
      <c r="G35" s="6">
        <v>1085</v>
      </c>
      <c r="H35" s="5">
        <v>174.27</v>
      </c>
      <c r="I35" s="7">
        <v>0.72750000000000004</v>
      </c>
    </row>
    <row r="36" spans="1:9" ht="17" x14ac:dyDescent="0.2">
      <c r="A36" s="4">
        <v>11</v>
      </c>
      <c r="B36" t="s">
        <v>36</v>
      </c>
      <c r="C36" s="5">
        <v>187264.45</v>
      </c>
      <c r="D36" s="4">
        <v>112</v>
      </c>
      <c r="E36" s="4">
        <v>111</v>
      </c>
      <c r="F36" s="6">
        <v>1039</v>
      </c>
      <c r="G36" s="6">
        <v>1039</v>
      </c>
      <c r="H36" s="5">
        <v>180.24</v>
      </c>
      <c r="I36" s="7">
        <v>0.99109999999999998</v>
      </c>
    </row>
    <row r="37" spans="1:9" ht="17" x14ac:dyDescent="0.2">
      <c r="A37" s="4">
        <v>12</v>
      </c>
      <c r="B37" t="s">
        <v>23</v>
      </c>
      <c r="C37" s="5">
        <v>126128.34</v>
      </c>
      <c r="D37" s="6">
        <v>2499</v>
      </c>
      <c r="E37" s="4">
        <v>769</v>
      </c>
      <c r="F37" s="6">
        <v>1019</v>
      </c>
      <c r="G37" s="6">
        <v>1019</v>
      </c>
      <c r="H37" s="5">
        <v>123.78</v>
      </c>
      <c r="I37" s="7">
        <v>0.30769999999999997</v>
      </c>
    </row>
    <row r="38" spans="1:9" ht="17" x14ac:dyDescent="0.2">
      <c r="A38" s="4">
        <v>13</v>
      </c>
      <c r="B38" t="s">
        <v>31</v>
      </c>
      <c r="C38" s="5">
        <v>66382.75</v>
      </c>
      <c r="D38" s="6">
        <v>1001</v>
      </c>
      <c r="E38" s="4">
        <v>995</v>
      </c>
      <c r="F38" s="6">
        <v>26951</v>
      </c>
      <c r="G38" s="4">
        <v>995</v>
      </c>
      <c r="H38" s="5">
        <v>66.72</v>
      </c>
      <c r="I38" s="7">
        <v>0.99399999999999999</v>
      </c>
    </row>
    <row r="39" spans="1:9" ht="17" x14ac:dyDescent="0.2">
      <c r="A39" s="4">
        <v>14</v>
      </c>
      <c r="B39" t="s">
        <v>30</v>
      </c>
      <c r="C39" s="5">
        <v>214014.23</v>
      </c>
      <c r="D39" s="6">
        <v>1118</v>
      </c>
      <c r="E39" s="4">
        <v>703</v>
      </c>
      <c r="F39" s="4">
        <v>986</v>
      </c>
      <c r="G39" s="4">
        <v>986</v>
      </c>
      <c r="H39" s="5">
        <v>217.06</v>
      </c>
      <c r="I39" s="7">
        <v>0.62880000000000003</v>
      </c>
    </row>
    <row r="40" spans="1:9" ht="17" x14ac:dyDescent="0.2">
      <c r="A40" s="4">
        <v>15</v>
      </c>
      <c r="B40" t="s">
        <v>25</v>
      </c>
      <c r="C40" s="5">
        <v>144711.91</v>
      </c>
      <c r="D40" s="6">
        <v>1927</v>
      </c>
      <c r="E40" s="4">
        <v>921</v>
      </c>
      <c r="F40" s="6">
        <v>1832</v>
      </c>
      <c r="G40" s="4">
        <v>921</v>
      </c>
      <c r="H40" s="5">
        <v>157.13</v>
      </c>
      <c r="I40" s="7">
        <v>0.47789999999999999</v>
      </c>
    </row>
    <row r="41" spans="1:9" ht="17" x14ac:dyDescent="0.2">
      <c r="A41" s="4">
        <v>16</v>
      </c>
      <c r="B41" t="s">
        <v>42</v>
      </c>
      <c r="C41" s="5">
        <v>106137.04</v>
      </c>
      <c r="D41" s="4">
        <v>52</v>
      </c>
      <c r="E41" s="4">
        <v>52</v>
      </c>
      <c r="F41" s="4">
        <v>829</v>
      </c>
      <c r="G41" s="4">
        <v>829</v>
      </c>
      <c r="H41" s="5">
        <v>128.04</v>
      </c>
      <c r="I41" s="7">
        <v>1</v>
      </c>
    </row>
    <row r="42" spans="1:9" ht="17" x14ac:dyDescent="0.2">
      <c r="A42" s="4">
        <v>17</v>
      </c>
      <c r="B42" t="s">
        <v>39</v>
      </c>
      <c r="C42" s="5">
        <v>141785.22</v>
      </c>
      <c r="D42" s="4">
        <v>10</v>
      </c>
      <c r="E42" s="4">
        <v>10</v>
      </c>
      <c r="F42" s="4">
        <v>817</v>
      </c>
      <c r="G42" s="4">
        <v>817</v>
      </c>
      <c r="H42" s="5">
        <v>173.55</v>
      </c>
      <c r="I42" s="7">
        <v>1</v>
      </c>
    </row>
    <row r="43" spans="1:9" ht="17" x14ac:dyDescent="0.2">
      <c r="A43" s="4">
        <v>18</v>
      </c>
      <c r="B43" t="s">
        <v>57</v>
      </c>
      <c r="C43" s="5">
        <v>85775.87</v>
      </c>
      <c r="D43" s="4">
        <v>373</v>
      </c>
      <c r="E43" s="4">
        <v>362</v>
      </c>
      <c r="F43" s="4">
        <v>753</v>
      </c>
      <c r="G43" s="4">
        <v>753</v>
      </c>
      <c r="H43" s="5">
        <v>113.92</v>
      </c>
      <c r="I43" s="7">
        <v>0.97050000000000003</v>
      </c>
    </row>
    <row r="44" spans="1:9" ht="17" x14ac:dyDescent="0.2">
      <c r="A44" s="4">
        <v>19</v>
      </c>
      <c r="B44" t="s">
        <v>58</v>
      </c>
      <c r="C44" s="5">
        <v>96191.54</v>
      </c>
      <c r="D44" s="4">
        <v>482</v>
      </c>
      <c r="E44" s="4">
        <v>399</v>
      </c>
      <c r="F44" s="4">
        <v>715</v>
      </c>
      <c r="G44" s="4">
        <v>715</v>
      </c>
      <c r="H44" s="5">
        <v>134.54</v>
      </c>
      <c r="I44" s="7">
        <v>0.82779999999999998</v>
      </c>
    </row>
    <row r="45" spans="1:9" ht="17" x14ac:dyDescent="0.2">
      <c r="A45" s="4">
        <v>20</v>
      </c>
      <c r="B45" t="s">
        <v>24</v>
      </c>
      <c r="C45" s="5">
        <v>130935.3</v>
      </c>
      <c r="D45" s="6">
        <v>2117</v>
      </c>
      <c r="E45" s="4">
        <v>640</v>
      </c>
      <c r="F45" s="4">
        <v>685</v>
      </c>
      <c r="G45" s="4">
        <v>685</v>
      </c>
      <c r="H45" s="5">
        <v>191.15</v>
      </c>
      <c r="I45" s="7">
        <v>0.30230000000000001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workbookViewId="0">
      <selection activeCell="B3" sqref="B3:B50"/>
    </sheetView>
  </sheetViews>
  <sheetFormatPr baseColWidth="10" defaultRowHeight="16" x14ac:dyDescent="0.2"/>
  <cols>
    <col min="3" max="3" width="18.83203125"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37</v>
      </c>
      <c r="C3" s="5">
        <v>1105189.69</v>
      </c>
      <c r="D3" s="4">
        <v>164</v>
      </c>
      <c r="E3" s="4">
        <v>164</v>
      </c>
      <c r="F3" s="6">
        <v>5797</v>
      </c>
      <c r="G3" s="6">
        <v>5797</v>
      </c>
      <c r="H3" s="5">
        <v>190.65</v>
      </c>
      <c r="I3" s="7">
        <v>1</v>
      </c>
    </row>
    <row r="4" spans="1:9" ht="17" x14ac:dyDescent="0.2">
      <c r="A4" s="4">
        <v>2</v>
      </c>
      <c r="B4" t="s">
        <v>43</v>
      </c>
      <c r="C4" s="5">
        <v>969374.54</v>
      </c>
      <c r="D4" s="6">
        <v>2013</v>
      </c>
      <c r="E4" s="6">
        <v>1040</v>
      </c>
      <c r="F4" s="6">
        <v>8051</v>
      </c>
      <c r="G4" s="6">
        <v>8051</v>
      </c>
      <c r="H4" s="5">
        <v>120.41</v>
      </c>
      <c r="I4" s="7">
        <v>0.51659999999999995</v>
      </c>
    </row>
    <row r="5" spans="1:9" ht="17" x14ac:dyDescent="0.2">
      <c r="A5" s="4">
        <v>3</v>
      </c>
      <c r="B5" t="s">
        <v>44</v>
      </c>
      <c r="C5" s="5">
        <v>751690.9</v>
      </c>
      <c r="D5" s="6">
        <v>4595</v>
      </c>
      <c r="E5" s="6">
        <v>4595</v>
      </c>
      <c r="F5" s="6">
        <v>84990</v>
      </c>
      <c r="G5" s="6">
        <v>4595</v>
      </c>
      <c r="H5" s="5">
        <v>163.59</v>
      </c>
      <c r="I5" s="7">
        <v>1</v>
      </c>
    </row>
    <row r="6" spans="1:9" ht="17" x14ac:dyDescent="0.2">
      <c r="A6" s="4">
        <v>4</v>
      </c>
      <c r="B6" t="s">
        <v>21</v>
      </c>
      <c r="C6" s="5">
        <v>635409.57999999996</v>
      </c>
      <c r="D6" s="6">
        <v>2506</v>
      </c>
      <c r="E6" s="6">
        <v>1574</v>
      </c>
      <c r="F6" s="6">
        <v>3329</v>
      </c>
      <c r="G6" s="6">
        <v>3329</v>
      </c>
      <c r="H6" s="5">
        <v>190.88</v>
      </c>
      <c r="I6" s="7">
        <v>0.62809999999999999</v>
      </c>
    </row>
    <row r="7" spans="1:9" ht="17" x14ac:dyDescent="0.2">
      <c r="A7" s="4">
        <v>5</v>
      </c>
      <c r="B7" t="s">
        <v>22</v>
      </c>
      <c r="C7" s="5">
        <v>410220.32</v>
      </c>
      <c r="D7" s="6">
        <v>1580</v>
      </c>
      <c r="E7" s="6">
        <v>1417</v>
      </c>
      <c r="F7" s="6">
        <v>1968</v>
      </c>
      <c r="G7" s="6">
        <v>1968</v>
      </c>
      <c r="H7" s="5">
        <v>208.45</v>
      </c>
      <c r="I7" s="7">
        <v>0.89680000000000004</v>
      </c>
    </row>
    <row r="8" spans="1:9" ht="17" x14ac:dyDescent="0.2">
      <c r="A8" s="4">
        <v>6</v>
      </c>
      <c r="B8" t="s">
        <v>45</v>
      </c>
      <c r="C8" s="5">
        <v>346615.78</v>
      </c>
      <c r="D8" s="4">
        <v>637</v>
      </c>
      <c r="E8" s="4">
        <v>605</v>
      </c>
      <c r="F8" s="6">
        <v>2662</v>
      </c>
      <c r="G8" s="6">
        <v>1885</v>
      </c>
      <c r="H8" s="5">
        <v>183.89</v>
      </c>
      <c r="I8" s="7">
        <v>0.94979999999999998</v>
      </c>
    </row>
    <row r="9" spans="1:9" ht="17" x14ac:dyDescent="0.2">
      <c r="A9" s="4">
        <v>7</v>
      </c>
      <c r="B9" t="s">
        <v>46</v>
      </c>
      <c r="C9" s="5">
        <v>331460.69</v>
      </c>
      <c r="D9" s="4">
        <v>424</v>
      </c>
      <c r="E9" s="4">
        <v>374</v>
      </c>
      <c r="F9" s="6">
        <v>2062</v>
      </c>
      <c r="G9" s="6">
        <v>2062</v>
      </c>
      <c r="H9" s="5">
        <v>160.75</v>
      </c>
      <c r="I9" s="7">
        <v>0.8821</v>
      </c>
    </row>
    <row r="10" spans="1:9" ht="17" x14ac:dyDescent="0.2">
      <c r="A10" s="4">
        <v>8</v>
      </c>
      <c r="B10" t="s">
        <v>47</v>
      </c>
      <c r="C10" s="5">
        <v>324848.52</v>
      </c>
      <c r="D10" s="4">
        <v>196</v>
      </c>
      <c r="E10" s="4">
        <v>192</v>
      </c>
      <c r="F10" s="6">
        <v>1793</v>
      </c>
      <c r="G10" s="6">
        <v>1793</v>
      </c>
      <c r="H10" s="5">
        <v>181.18</v>
      </c>
      <c r="I10" s="7">
        <v>0.97960000000000003</v>
      </c>
    </row>
    <row r="11" spans="1:9" ht="17" x14ac:dyDescent="0.2">
      <c r="A11" s="4">
        <v>9</v>
      </c>
      <c r="B11" t="s">
        <v>26</v>
      </c>
      <c r="C11" s="5">
        <v>323441.77</v>
      </c>
      <c r="D11" s="6">
        <v>5334</v>
      </c>
      <c r="E11" s="6">
        <v>1612</v>
      </c>
      <c r="F11" s="6">
        <v>1612</v>
      </c>
      <c r="G11" s="6">
        <v>1612</v>
      </c>
      <c r="H11" s="5">
        <v>200.65</v>
      </c>
      <c r="I11" s="7">
        <v>0.30220000000000002</v>
      </c>
    </row>
    <row r="12" spans="1:9" ht="17" x14ac:dyDescent="0.2">
      <c r="A12" s="4">
        <v>10</v>
      </c>
      <c r="B12" t="s">
        <v>48</v>
      </c>
      <c r="C12" s="5">
        <v>310786.3</v>
      </c>
      <c r="D12" s="4">
        <v>280</v>
      </c>
      <c r="E12" s="4">
        <v>250</v>
      </c>
      <c r="F12" s="6">
        <v>1470</v>
      </c>
      <c r="G12" s="6">
        <v>1470</v>
      </c>
      <c r="H12" s="5">
        <v>211.42</v>
      </c>
      <c r="I12" s="7">
        <v>0.89290000000000003</v>
      </c>
    </row>
    <row r="13" spans="1:9" ht="17" x14ac:dyDescent="0.2">
      <c r="A13" s="4">
        <v>11</v>
      </c>
      <c r="B13" t="s">
        <v>38</v>
      </c>
      <c r="C13" s="5">
        <v>309850.11</v>
      </c>
      <c r="D13" s="4">
        <v>88</v>
      </c>
      <c r="E13" s="4">
        <v>88</v>
      </c>
      <c r="F13" s="6">
        <v>2359</v>
      </c>
      <c r="G13" s="6">
        <v>2359</v>
      </c>
      <c r="H13" s="5">
        <v>131.35</v>
      </c>
      <c r="I13" s="7">
        <v>1</v>
      </c>
    </row>
    <row r="14" spans="1:9" ht="17" x14ac:dyDescent="0.2">
      <c r="A14" s="4">
        <v>12</v>
      </c>
      <c r="B14" t="s">
        <v>49</v>
      </c>
      <c r="C14" s="5">
        <v>270612.73</v>
      </c>
      <c r="D14" s="4">
        <v>118</v>
      </c>
      <c r="E14" s="4">
        <v>118</v>
      </c>
      <c r="F14" s="6">
        <v>1466</v>
      </c>
      <c r="G14" s="6">
        <v>1466</v>
      </c>
      <c r="H14" s="5">
        <v>184.6</v>
      </c>
      <c r="I14" s="7">
        <v>1</v>
      </c>
    </row>
    <row r="15" spans="1:9" ht="17" x14ac:dyDescent="0.2">
      <c r="A15" s="4">
        <v>13</v>
      </c>
      <c r="B15" t="s">
        <v>39</v>
      </c>
      <c r="C15" s="5">
        <v>238740.22</v>
      </c>
      <c r="D15" s="4">
        <v>10</v>
      </c>
      <c r="E15" s="4">
        <v>10</v>
      </c>
      <c r="F15" s="6">
        <v>1540</v>
      </c>
      <c r="G15" s="6">
        <v>1540</v>
      </c>
      <c r="H15" s="5">
        <v>155.03</v>
      </c>
      <c r="I15" s="7">
        <v>1</v>
      </c>
    </row>
    <row r="16" spans="1:9" ht="17" x14ac:dyDescent="0.2">
      <c r="A16" s="4">
        <v>14</v>
      </c>
      <c r="B16" t="s">
        <v>50</v>
      </c>
      <c r="C16" s="5">
        <v>236400.95</v>
      </c>
      <c r="D16" s="4">
        <v>446</v>
      </c>
      <c r="E16" s="4">
        <v>436</v>
      </c>
      <c r="F16" s="6">
        <v>1883</v>
      </c>
      <c r="G16" s="6">
        <v>1883</v>
      </c>
      <c r="H16" s="5">
        <v>125.55</v>
      </c>
      <c r="I16" s="7">
        <v>0.97760000000000002</v>
      </c>
    </row>
    <row r="17" spans="1:9" ht="17" x14ac:dyDescent="0.2">
      <c r="A17" s="4">
        <v>15</v>
      </c>
      <c r="B17" t="s">
        <v>51</v>
      </c>
      <c r="C17" s="5">
        <v>232941.95</v>
      </c>
      <c r="D17" s="6">
        <v>1540</v>
      </c>
      <c r="E17" s="4">
        <v>940</v>
      </c>
      <c r="F17" s="6">
        <v>1304</v>
      </c>
      <c r="G17" s="6">
        <v>1304</v>
      </c>
      <c r="H17" s="5">
        <v>178.64</v>
      </c>
      <c r="I17" s="7">
        <v>0.61040000000000005</v>
      </c>
    </row>
    <row r="18" spans="1:9" ht="17" x14ac:dyDescent="0.2">
      <c r="A18" s="4">
        <v>16</v>
      </c>
      <c r="B18" t="s">
        <v>33</v>
      </c>
      <c r="C18" s="5">
        <v>225569.19</v>
      </c>
      <c r="D18" s="4">
        <v>782</v>
      </c>
      <c r="E18" s="4">
        <v>532</v>
      </c>
      <c r="F18" s="6">
        <v>1581</v>
      </c>
      <c r="G18" s="6">
        <v>1581</v>
      </c>
      <c r="H18" s="5">
        <v>142.68</v>
      </c>
      <c r="I18" s="7">
        <v>0.68030000000000002</v>
      </c>
    </row>
    <row r="19" spans="1:9" ht="17" x14ac:dyDescent="0.2">
      <c r="A19" s="4">
        <v>17</v>
      </c>
      <c r="B19" t="s">
        <v>24</v>
      </c>
      <c r="C19" s="5">
        <v>220578.44</v>
      </c>
      <c r="D19" s="6">
        <v>2852</v>
      </c>
      <c r="E19" s="6">
        <v>1123</v>
      </c>
      <c r="F19" s="6">
        <v>1193</v>
      </c>
      <c r="G19" s="6">
        <v>1193</v>
      </c>
      <c r="H19" s="5">
        <v>184.9</v>
      </c>
      <c r="I19" s="7">
        <v>0.39379999999999998</v>
      </c>
    </row>
    <row r="20" spans="1:9" ht="17" x14ac:dyDescent="0.2">
      <c r="A20" s="4">
        <v>18</v>
      </c>
      <c r="B20" t="s">
        <v>52</v>
      </c>
      <c r="C20" s="5">
        <v>181437.9</v>
      </c>
      <c r="D20" s="4">
        <v>47</v>
      </c>
      <c r="E20" s="4">
        <v>47</v>
      </c>
      <c r="F20" s="6">
        <v>1334</v>
      </c>
      <c r="G20" s="6">
        <v>1334</v>
      </c>
      <c r="H20" s="5">
        <v>136.02000000000001</v>
      </c>
      <c r="I20" s="7">
        <v>1</v>
      </c>
    </row>
    <row r="21" spans="1:9" ht="17" x14ac:dyDescent="0.2">
      <c r="A21" s="4">
        <v>19</v>
      </c>
      <c r="B21" t="s">
        <v>32</v>
      </c>
      <c r="C21" s="5">
        <v>175831.55</v>
      </c>
      <c r="D21" s="6">
        <v>1190</v>
      </c>
      <c r="E21" s="6">
        <v>1020</v>
      </c>
      <c r="F21" s="6">
        <v>1115</v>
      </c>
      <c r="G21" s="6">
        <v>1077</v>
      </c>
      <c r="H21" s="5">
        <v>163.27000000000001</v>
      </c>
      <c r="I21" s="7">
        <v>0.85709999999999997</v>
      </c>
    </row>
    <row r="22" spans="1:9" ht="17" x14ac:dyDescent="0.2">
      <c r="A22" s="4">
        <v>20</v>
      </c>
      <c r="B22" t="s">
        <v>53</v>
      </c>
      <c r="C22" s="5">
        <v>144889.47</v>
      </c>
      <c r="D22" s="4">
        <v>146</v>
      </c>
      <c r="E22" s="4">
        <v>120</v>
      </c>
      <c r="F22" s="6">
        <v>1576</v>
      </c>
      <c r="G22" s="6">
        <v>1576</v>
      </c>
      <c r="H22" s="5">
        <v>91.94</v>
      </c>
      <c r="I22" s="7">
        <v>0.82189999999999996</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43</v>
      </c>
      <c r="C26" s="5">
        <v>969374.54</v>
      </c>
      <c r="D26" s="6">
        <v>2013</v>
      </c>
      <c r="E26" s="6">
        <v>1040</v>
      </c>
      <c r="F26" s="6">
        <v>8051</v>
      </c>
      <c r="G26" s="6">
        <v>8051</v>
      </c>
      <c r="H26" s="5">
        <v>120.41</v>
      </c>
      <c r="I26" s="7">
        <v>0.51659999999999995</v>
      </c>
    </row>
    <row r="27" spans="1:9" ht="17" x14ac:dyDescent="0.2">
      <c r="A27" s="4">
        <v>2</v>
      </c>
      <c r="B27" t="s">
        <v>37</v>
      </c>
      <c r="C27" s="5">
        <v>1105189.69</v>
      </c>
      <c r="D27" s="4">
        <v>164</v>
      </c>
      <c r="E27" s="4">
        <v>164</v>
      </c>
      <c r="F27" s="6">
        <v>5797</v>
      </c>
      <c r="G27" s="6">
        <v>5797</v>
      </c>
      <c r="H27" s="5">
        <v>190.65</v>
      </c>
      <c r="I27" s="7">
        <v>1</v>
      </c>
    </row>
    <row r="28" spans="1:9" ht="17" x14ac:dyDescent="0.2">
      <c r="A28" s="4">
        <v>3</v>
      </c>
      <c r="B28" t="s">
        <v>44</v>
      </c>
      <c r="C28" s="5">
        <v>751690.9</v>
      </c>
      <c r="D28" s="6">
        <v>4595</v>
      </c>
      <c r="E28" s="6">
        <v>4595</v>
      </c>
      <c r="F28" s="6">
        <v>84990</v>
      </c>
      <c r="G28" s="6">
        <v>4595</v>
      </c>
      <c r="H28" s="5">
        <v>163.59</v>
      </c>
      <c r="I28" s="7">
        <v>1</v>
      </c>
    </row>
    <row r="29" spans="1:9" ht="17" x14ac:dyDescent="0.2">
      <c r="A29" s="4">
        <v>4</v>
      </c>
      <c r="B29" t="s">
        <v>21</v>
      </c>
      <c r="C29" s="5">
        <v>635409.57999999996</v>
      </c>
      <c r="D29" s="6">
        <v>2506</v>
      </c>
      <c r="E29" s="6">
        <v>1574</v>
      </c>
      <c r="F29" s="6">
        <v>3329</v>
      </c>
      <c r="G29" s="6">
        <v>3329</v>
      </c>
      <c r="H29" s="5">
        <v>190.88</v>
      </c>
      <c r="I29" s="7">
        <v>0.62809999999999999</v>
      </c>
    </row>
    <row r="30" spans="1:9" ht="17" x14ac:dyDescent="0.2">
      <c r="A30" s="4">
        <v>5</v>
      </c>
      <c r="B30" t="s">
        <v>38</v>
      </c>
      <c r="C30" s="5">
        <v>309850.11</v>
      </c>
      <c r="D30" s="4">
        <v>88</v>
      </c>
      <c r="E30" s="4">
        <v>88</v>
      </c>
      <c r="F30" s="6">
        <v>2359</v>
      </c>
      <c r="G30" s="6">
        <v>2359</v>
      </c>
      <c r="H30" s="5">
        <v>131.35</v>
      </c>
      <c r="I30" s="7">
        <v>1</v>
      </c>
    </row>
    <row r="31" spans="1:9" ht="17" x14ac:dyDescent="0.2">
      <c r="A31" s="4">
        <v>6</v>
      </c>
      <c r="B31" t="s">
        <v>54</v>
      </c>
      <c r="C31" s="5">
        <v>114710.66</v>
      </c>
      <c r="D31" s="4">
        <v>447</v>
      </c>
      <c r="E31" s="4">
        <v>274</v>
      </c>
      <c r="F31" s="6">
        <v>2132</v>
      </c>
      <c r="G31" s="6">
        <v>2132</v>
      </c>
      <c r="H31" s="5">
        <v>53.81</v>
      </c>
      <c r="I31" s="7">
        <v>0.61299999999999999</v>
      </c>
    </row>
    <row r="32" spans="1:9" ht="17" x14ac:dyDescent="0.2">
      <c r="A32" s="4">
        <v>7</v>
      </c>
      <c r="B32" t="s">
        <v>46</v>
      </c>
      <c r="C32" s="5">
        <v>331460.69</v>
      </c>
      <c r="D32" s="4">
        <v>424</v>
      </c>
      <c r="E32" s="4">
        <v>374</v>
      </c>
      <c r="F32" s="6">
        <v>2062</v>
      </c>
      <c r="G32" s="6">
        <v>2062</v>
      </c>
      <c r="H32" s="5">
        <v>160.75</v>
      </c>
      <c r="I32" s="7">
        <v>0.8821</v>
      </c>
    </row>
    <row r="33" spans="1:9" ht="17" x14ac:dyDescent="0.2">
      <c r="A33" s="4">
        <v>8</v>
      </c>
      <c r="B33" t="s">
        <v>22</v>
      </c>
      <c r="C33" s="5">
        <v>410220.32</v>
      </c>
      <c r="D33" s="6">
        <v>1580</v>
      </c>
      <c r="E33" s="6">
        <v>1417</v>
      </c>
      <c r="F33" s="6">
        <v>1968</v>
      </c>
      <c r="G33" s="6">
        <v>1968</v>
      </c>
      <c r="H33" s="5">
        <v>208.45</v>
      </c>
      <c r="I33" s="7">
        <v>0.89680000000000004</v>
      </c>
    </row>
    <row r="34" spans="1:9" ht="17" x14ac:dyDescent="0.2">
      <c r="A34" s="4">
        <v>9</v>
      </c>
      <c r="B34" t="s">
        <v>45</v>
      </c>
      <c r="C34" s="5">
        <v>346615.78</v>
      </c>
      <c r="D34" s="4">
        <v>637</v>
      </c>
      <c r="E34" s="4">
        <v>605</v>
      </c>
      <c r="F34" s="6">
        <v>2662</v>
      </c>
      <c r="G34" s="6">
        <v>1885</v>
      </c>
      <c r="H34" s="5">
        <v>183.89</v>
      </c>
      <c r="I34" s="7">
        <v>0.94979999999999998</v>
      </c>
    </row>
    <row r="35" spans="1:9" ht="17" x14ac:dyDescent="0.2">
      <c r="A35" s="4">
        <v>10</v>
      </c>
      <c r="B35" t="s">
        <v>50</v>
      </c>
      <c r="C35" s="5">
        <v>236400.95</v>
      </c>
      <c r="D35" s="4">
        <v>446</v>
      </c>
      <c r="E35" s="4">
        <v>436</v>
      </c>
      <c r="F35" s="6">
        <v>1883</v>
      </c>
      <c r="G35" s="6">
        <v>1883</v>
      </c>
      <c r="H35" s="5">
        <v>125.55</v>
      </c>
      <c r="I35" s="7">
        <v>0.97760000000000002</v>
      </c>
    </row>
    <row r="36" spans="1:9" ht="17" x14ac:dyDescent="0.2">
      <c r="A36" s="4">
        <v>11</v>
      </c>
      <c r="B36" t="s">
        <v>47</v>
      </c>
      <c r="C36" s="5">
        <v>324848.52</v>
      </c>
      <c r="D36" s="4">
        <v>196</v>
      </c>
      <c r="E36" s="4">
        <v>192</v>
      </c>
      <c r="F36" s="6">
        <v>1793</v>
      </c>
      <c r="G36" s="6">
        <v>1793</v>
      </c>
      <c r="H36" s="5">
        <v>181.18</v>
      </c>
      <c r="I36" s="7">
        <v>0.97960000000000003</v>
      </c>
    </row>
    <row r="37" spans="1:9" ht="17" x14ac:dyDescent="0.2">
      <c r="A37" s="4">
        <v>12</v>
      </c>
      <c r="B37" t="s">
        <v>26</v>
      </c>
      <c r="C37" s="5">
        <v>323441.77</v>
      </c>
      <c r="D37" s="6">
        <v>5334</v>
      </c>
      <c r="E37" s="6">
        <v>1612</v>
      </c>
      <c r="F37" s="6">
        <v>1612</v>
      </c>
      <c r="G37" s="6">
        <v>1612</v>
      </c>
      <c r="H37" s="5">
        <v>200.65</v>
      </c>
      <c r="I37" s="7">
        <v>0.30220000000000002</v>
      </c>
    </row>
    <row r="38" spans="1:9" ht="17" x14ac:dyDescent="0.2">
      <c r="A38" s="4">
        <v>13</v>
      </c>
      <c r="B38" t="s">
        <v>55</v>
      </c>
      <c r="C38" s="5">
        <v>77158.039999999994</v>
      </c>
      <c r="D38" s="6">
        <v>4351</v>
      </c>
      <c r="E38" s="6">
        <v>1592</v>
      </c>
      <c r="F38" s="6">
        <v>1592</v>
      </c>
      <c r="G38" s="6">
        <v>1592</v>
      </c>
      <c r="H38" s="5">
        <v>48.47</v>
      </c>
      <c r="I38" s="7">
        <v>0.3659</v>
      </c>
    </row>
    <row r="39" spans="1:9" ht="17" x14ac:dyDescent="0.2">
      <c r="A39" s="4">
        <v>14</v>
      </c>
      <c r="B39" t="s">
        <v>33</v>
      </c>
      <c r="C39" s="5">
        <v>225569.19</v>
      </c>
      <c r="D39" s="4">
        <v>782</v>
      </c>
      <c r="E39" s="4">
        <v>532</v>
      </c>
      <c r="F39" s="6">
        <v>1581</v>
      </c>
      <c r="G39" s="6">
        <v>1581</v>
      </c>
      <c r="H39" s="5">
        <v>142.68</v>
      </c>
      <c r="I39" s="7">
        <v>0.68030000000000002</v>
      </c>
    </row>
    <row r="40" spans="1:9" ht="17" x14ac:dyDescent="0.2">
      <c r="A40" s="4">
        <v>15</v>
      </c>
      <c r="B40" t="s">
        <v>56</v>
      </c>
      <c r="C40" s="5">
        <v>130375.23</v>
      </c>
      <c r="D40" s="6">
        <v>1898</v>
      </c>
      <c r="E40" s="6">
        <v>1579</v>
      </c>
      <c r="F40" s="6">
        <v>2999</v>
      </c>
      <c r="G40" s="6">
        <v>1579</v>
      </c>
      <c r="H40" s="5">
        <v>82.57</v>
      </c>
      <c r="I40" s="7">
        <v>0.83189999999999997</v>
      </c>
    </row>
    <row r="41" spans="1:9" ht="17" x14ac:dyDescent="0.2">
      <c r="A41" s="4">
        <v>16</v>
      </c>
      <c r="B41" t="s">
        <v>53</v>
      </c>
      <c r="C41" s="5">
        <v>144889.47</v>
      </c>
      <c r="D41" s="4">
        <v>146</v>
      </c>
      <c r="E41" s="4">
        <v>120</v>
      </c>
      <c r="F41" s="6">
        <v>1576</v>
      </c>
      <c r="G41" s="6">
        <v>1576</v>
      </c>
      <c r="H41" s="5">
        <v>91.94</v>
      </c>
      <c r="I41" s="7">
        <v>0.82189999999999996</v>
      </c>
    </row>
    <row r="42" spans="1:9" ht="17" x14ac:dyDescent="0.2">
      <c r="A42" s="4">
        <v>17</v>
      </c>
      <c r="B42" t="s">
        <v>39</v>
      </c>
      <c r="C42" s="5">
        <v>238740.22</v>
      </c>
      <c r="D42" s="4">
        <v>10</v>
      </c>
      <c r="E42" s="4">
        <v>10</v>
      </c>
      <c r="F42" s="6">
        <v>1540</v>
      </c>
      <c r="G42" s="6">
        <v>1540</v>
      </c>
      <c r="H42" s="5">
        <v>155.03</v>
      </c>
      <c r="I42" s="7">
        <v>1</v>
      </c>
    </row>
    <row r="43" spans="1:9" ht="17" x14ac:dyDescent="0.2">
      <c r="A43" s="4">
        <v>18</v>
      </c>
      <c r="B43" t="s">
        <v>48</v>
      </c>
      <c r="C43" s="5">
        <v>310786.3</v>
      </c>
      <c r="D43" s="4">
        <v>280</v>
      </c>
      <c r="E43" s="4">
        <v>250</v>
      </c>
      <c r="F43" s="6">
        <v>1470</v>
      </c>
      <c r="G43" s="6">
        <v>1470</v>
      </c>
      <c r="H43" s="5">
        <v>211.42</v>
      </c>
      <c r="I43" s="7">
        <v>0.89290000000000003</v>
      </c>
    </row>
    <row r="44" spans="1:9" ht="17" x14ac:dyDescent="0.2">
      <c r="A44" s="4">
        <v>19</v>
      </c>
      <c r="B44" t="s">
        <v>49</v>
      </c>
      <c r="C44" s="5">
        <v>270612.73</v>
      </c>
      <c r="D44" s="4">
        <v>118</v>
      </c>
      <c r="E44" s="4">
        <v>118</v>
      </c>
      <c r="F44" s="6">
        <v>1466</v>
      </c>
      <c r="G44" s="6">
        <v>1466</v>
      </c>
      <c r="H44" s="5">
        <v>184.6</v>
      </c>
      <c r="I44" s="7">
        <v>1</v>
      </c>
    </row>
    <row r="45" spans="1:9" ht="17" x14ac:dyDescent="0.2">
      <c r="A45" s="4">
        <v>20</v>
      </c>
      <c r="B45" t="s">
        <v>52</v>
      </c>
      <c r="C45" s="5">
        <v>181437.9</v>
      </c>
      <c r="D45" s="4">
        <v>47</v>
      </c>
      <c r="E45" s="4">
        <v>47</v>
      </c>
      <c r="F45" s="6">
        <v>1334</v>
      </c>
      <c r="G45" s="6">
        <v>1334</v>
      </c>
      <c r="H45" s="5">
        <v>136.02000000000001</v>
      </c>
      <c r="I45" s="7">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5"/>
  <sheetViews>
    <sheetView workbookViewId="0">
      <selection activeCell="B3" sqref="B3:B45"/>
    </sheetView>
  </sheetViews>
  <sheetFormatPr baseColWidth="10" defaultRowHeight="16" x14ac:dyDescent="0.2"/>
  <cols>
    <col min="3" max="3" width="15.6640625"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43</v>
      </c>
      <c r="C3" s="5">
        <v>274013.48</v>
      </c>
      <c r="D3" s="6">
        <v>1211</v>
      </c>
      <c r="E3" s="4">
        <v>514</v>
      </c>
      <c r="F3" s="6">
        <v>3079</v>
      </c>
      <c r="G3" s="6">
        <v>3079</v>
      </c>
      <c r="H3" s="5">
        <v>89</v>
      </c>
      <c r="I3" s="7">
        <v>0.4244</v>
      </c>
    </row>
    <row r="4" spans="1:9" ht="17" x14ac:dyDescent="0.2">
      <c r="A4" s="4">
        <v>2</v>
      </c>
      <c r="B4" t="s">
        <v>21</v>
      </c>
      <c r="C4" s="5">
        <v>200826.56</v>
      </c>
      <c r="D4" s="4">
        <v>651</v>
      </c>
      <c r="E4" s="4">
        <v>546</v>
      </c>
      <c r="F4" s="6">
        <v>1221</v>
      </c>
      <c r="G4" s="6">
        <v>1221</v>
      </c>
      <c r="H4" s="5">
        <v>164.48</v>
      </c>
      <c r="I4" s="7">
        <v>0.8387</v>
      </c>
    </row>
    <row r="5" spans="1:9" ht="17" x14ac:dyDescent="0.2">
      <c r="A5" s="4">
        <v>3</v>
      </c>
      <c r="B5" t="s">
        <v>37</v>
      </c>
      <c r="C5" s="5">
        <v>115845.96</v>
      </c>
      <c r="D5" s="4">
        <v>11</v>
      </c>
      <c r="E5" s="4">
        <v>10</v>
      </c>
      <c r="F5" s="4">
        <v>812</v>
      </c>
      <c r="G5" s="4">
        <v>812</v>
      </c>
      <c r="H5" s="5">
        <v>142.66999999999999</v>
      </c>
      <c r="I5" s="7">
        <v>0.90910000000000002</v>
      </c>
    </row>
    <row r="6" spans="1:9" ht="17" x14ac:dyDescent="0.2">
      <c r="A6" s="4">
        <v>4</v>
      </c>
      <c r="B6" t="s">
        <v>44</v>
      </c>
      <c r="C6" s="5">
        <v>100428.97</v>
      </c>
      <c r="D6" s="4">
        <v>896</v>
      </c>
      <c r="E6" s="4">
        <v>895</v>
      </c>
      <c r="F6" s="6">
        <v>14569</v>
      </c>
      <c r="G6" s="4">
        <v>895</v>
      </c>
      <c r="H6" s="5">
        <v>112.22</v>
      </c>
      <c r="I6" s="7">
        <v>0.99890000000000001</v>
      </c>
    </row>
    <row r="7" spans="1:9" ht="17" x14ac:dyDescent="0.2">
      <c r="A7" s="4">
        <v>5</v>
      </c>
      <c r="B7" t="s">
        <v>46</v>
      </c>
      <c r="C7" s="5">
        <v>82187.27</v>
      </c>
      <c r="D7" s="4">
        <v>129</v>
      </c>
      <c r="E7" s="4">
        <v>119</v>
      </c>
      <c r="F7" s="4">
        <v>572</v>
      </c>
      <c r="G7" s="4">
        <v>572</v>
      </c>
      <c r="H7" s="5">
        <v>143.69</v>
      </c>
      <c r="I7" s="7">
        <v>0.92249999999999999</v>
      </c>
    </row>
    <row r="8" spans="1:9" ht="17" x14ac:dyDescent="0.2">
      <c r="A8" s="4">
        <v>6</v>
      </c>
      <c r="B8" t="s">
        <v>24</v>
      </c>
      <c r="C8" s="5">
        <v>78018.100000000006</v>
      </c>
      <c r="D8" s="6">
        <v>1346</v>
      </c>
      <c r="E8" s="4">
        <v>479</v>
      </c>
      <c r="F8" s="4">
        <v>489</v>
      </c>
      <c r="G8" s="4">
        <v>489</v>
      </c>
      <c r="H8" s="5">
        <v>159.55000000000001</v>
      </c>
      <c r="I8" s="7">
        <v>0.35589999999999999</v>
      </c>
    </row>
    <row r="9" spans="1:9" ht="17" x14ac:dyDescent="0.2">
      <c r="A9" s="4">
        <v>7</v>
      </c>
      <c r="B9" t="s">
        <v>49</v>
      </c>
      <c r="C9" s="5">
        <v>71640.83</v>
      </c>
      <c r="D9" s="4">
        <v>42</v>
      </c>
      <c r="E9" s="4">
        <v>42</v>
      </c>
      <c r="F9" s="4">
        <v>414</v>
      </c>
      <c r="G9" s="4">
        <v>414</v>
      </c>
      <c r="H9" s="5">
        <v>173.05</v>
      </c>
      <c r="I9" s="7">
        <v>1</v>
      </c>
    </row>
    <row r="10" spans="1:9" ht="17" x14ac:dyDescent="0.2">
      <c r="A10" s="4">
        <v>8</v>
      </c>
      <c r="B10" t="s">
        <v>38</v>
      </c>
      <c r="C10" s="5">
        <v>58450.75</v>
      </c>
      <c r="D10" s="4">
        <v>18</v>
      </c>
      <c r="E10" s="4">
        <v>18</v>
      </c>
      <c r="F10" s="4">
        <v>425</v>
      </c>
      <c r="G10" s="4">
        <v>425</v>
      </c>
      <c r="H10" s="5">
        <v>137.54</v>
      </c>
      <c r="I10" s="7">
        <v>1</v>
      </c>
    </row>
    <row r="11" spans="1:9" ht="17" x14ac:dyDescent="0.2">
      <c r="A11" s="4">
        <v>9</v>
      </c>
      <c r="B11" t="s">
        <v>23</v>
      </c>
      <c r="C11" s="5">
        <v>58449.36</v>
      </c>
      <c r="D11" s="6">
        <v>2308</v>
      </c>
      <c r="E11" s="4">
        <v>641</v>
      </c>
      <c r="F11" s="4">
        <v>738</v>
      </c>
      <c r="G11" s="4">
        <v>738</v>
      </c>
      <c r="H11" s="5">
        <v>79.2</v>
      </c>
      <c r="I11" s="7">
        <v>0.2777</v>
      </c>
    </row>
    <row r="12" spans="1:9" ht="17" x14ac:dyDescent="0.2">
      <c r="A12" s="4">
        <v>10</v>
      </c>
      <c r="B12" t="s">
        <v>26</v>
      </c>
      <c r="C12" s="5">
        <v>54287.6</v>
      </c>
      <c r="D12" s="4">
        <v>974</v>
      </c>
      <c r="E12" s="4">
        <v>286</v>
      </c>
      <c r="F12" s="4">
        <v>286</v>
      </c>
      <c r="G12" s="4">
        <v>286</v>
      </c>
      <c r="H12" s="5">
        <v>189.82</v>
      </c>
      <c r="I12" s="7">
        <v>0.29360000000000003</v>
      </c>
    </row>
    <row r="13" spans="1:9" ht="17" x14ac:dyDescent="0.2">
      <c r="A13" s="4">
        <v>11</v>
      </c>
      <c r="B13" t="s">
        <v>35</v>
      </c>
      <c r="C13" s="5">
        <v>45833.01</v>
      </c>
      <c r="D13" s="4">
        <v>236</v>
      </c>
      <c r="E13" s="4">
        <v>206</v>
      </c>
      <c r="F13" s="4">
        <v>400</v>
      </c>
      <c r="G13" s="4">
        <v>400</v>
      </c>
      <c r="H13" s="5">
        <v>114.59</v>
      </c>
      <c r="I13" s="7">
        <v>0.87290000000000001</v>
      </c>
    </row>
    <row r="14" spans="1:9" ht="17" x14ac:dyDescent="0.2">
      <c r="A14" s="4">
        <v>12</v>
      </c>
      <c r="B14" t="s">
        <v>64</v>
      </c>
      <c r="C14" s="5">
        <v>44408.54</v>
      </c>
      <c r="D14" s="4">
        <v>107</v>
      </c>
      <c r="E14" s="4">
        <v>98</v>
      </c>
      <c r="F14" s="6">
        <v>2239</v>
      </c>
      <c r="G14" s="4">
        <v>197</v>
      </c>
      <c r="H14" s="5">
        <v>225.43</v>
      </c>
      <c r="I14" s="7">
        <v>0.91590000000000005</v>
      </c>
    </row>
    <row r="15" spans="1:9" ht="17" x14ac:dyDescent="0.2">
      <c r="A15" s="4">
        <v>13</v>
      </c>
      <c r="B15" t="s">
        <v>22</v>
      </c>
      <c r="C15" s="5">
        <v>44387.96</v>
      </c>
      <c r="D15" s="4">
        <v>185</v>
      </c>
      <c r="E15" s="4">
        <v>166</v>
      </c>
      <c r="F15" s="4">
        <v>204</v>
      </c>
      <c r="G15" s="4">
        <v>204</v>
      </c>
      <c r="H15" s="5">
        <v>217.59</v>
      </c>
      <c r="I15" s="7">
        <v>0.89729999999999999</v>
      </c>
    </row>
    <row r="16" spans="1:9" ht="17" x14ac:dyDescent="0.2">
      <c r="A16" s="4">
        <v>14</v>
      </c>
      <c r="B16" t="s">
        <v>45</v>
      </c>
      <c r="C16" s="5">
        <v>43978.12</v>
      </c>
      <c r="D16" s="4">
        <v>80</v>
      </c>
      <c r="E16" s="4">
        <v>76</v>
      </c>
      <c r="F16" s="4">
        <v>460</v>
      </c>
      <c r="G16" s="4">
        <v>236</v>
      </c>
      <c r="H16" s="5">
        <v>186.35</v>
      </c>
      <c r="I16" s="7">
        <v>0.95</v>
      </c>
    </row>
    <row r="17" spans="1:9" ht="17" x14ac:dyDescent="0.2">
      <c r="A17" s="4">
        <v>15</v>
      </c>
      <c r="B17" t="s">
        <v>60</v>
      </c>
      <c r="C17" s="5">
        <v>41075.120000000003</v>
      </c>
      <c r="D17" s="4">
        <v>552</v>
      </c>
      <c r="E17" s="4">
        <v>432</v>
      </c>
      <c r="F17" s="6">
        <v>3592</v>
      </c>
      <c r="G17" s="4">
        <v>432</v>
      </c>
      <c r="H17" s="5">
        <v>95.09</v>
      </c>
      <c r="I17" s="7">
        <v>0.78259999999999996</v>
      </c>
    </row>
    <row r="18" spans="1:9" ht="17" x14ac:dyDescent="0.2">
      <c r="A18" s="4">
        <v>16</v>
      </c>
      <c r="B18" t="s">
        <v>59</v>
      </c>
      <c r="C18" s="5">
        <v>40027.449999999997</v>
      </c>
      <c r="D18" s="4">
        <v>880</v>
      </c>
      <c r="E18" s="4">
        <v>386</v>
      </c>
      <c r="F18" s="6">
        <v>1367</v>
      </c>
      <c r="G18" s="4">
        <v>501</v>
      </c>
      <c r="H18" s="5">
        <v>79.900000000000006</v>
      </c>
      <c r="I18" s="7">
        <v>0.43859999999999999</v>
      </c>
    </row>
    <row r="19" spans="1:9" ht="17" x14ac:dyDescent="0.2">
      <c r="A19" s="4">
        <v>17</v>
      </c>
      <c r="B19" t="s">
        <v>54</v>
      </c>
      <c r="C19" s="5">
        <v>31289.02</v>
      </c>
      <c r="D19" s="4">
        <v>105</v>
      </c>
      <c r="E19" s="4">
        <v>95</v>
      </c>
      <c r="F19" s="4">
        <v>774</v>
      </c>
      <c r="G19" s="4">
        <v>774</v>
      </c>
      <c r="H19" s="5">
        <v>40.43</v>
      </c>
      <c r="I19" s="7">
        <v>0.90480000000000005</v>
      </c>
    </row>
    <row r="20" spans="1:9" ht="17" x14ac:dyDescent="0.2">
      <c r="A20" s="4">
        <v>18</v>
      </c>
      <c r="B20" t="s">
        <v>34</v>
      </c>
      <c r="C20" s="5">
        <v>28165.119999999999</v>
      </c>
      <c r="D20" s="4">
        <v>19</v>
      </c>
      <c r="E20" s="4">
        <v>18</v>
      </c>
      <c r="F20" s="4">
        <v>138</v>
      </c>
      <c r="G20" s="4">
        <v>138</v>
      </c>
      <c r="H20" s="5">
        <v>204.1</v>
      </c>
      <c r="I20" s="7">
        <v>0.94740000000000002</v>
      </c>
    </row>
    <row r="21" spans="1:9" ht="17" x14ac:dyDescent="0.2">
      <c r="A21" s="4">
        <v>19</v>
      </c>
      <c r="B21" t="s">
        <v>29</v>
      </c>
      <c r="C21" s="5">
        <v>26618.720000000001</v>
      </c>
      <c r="D21" s="4">
        <v>547</v>
      </c>
      <c r="E21" s="4">
        <v>306</v>
      </c>
      <c r="F21" s="4">
        <v>314</v>
      </c>
      <c r="G21" s="4">
        <v>314</v>
      </c>
      <c r="H21" s="5">
        <v>84.78</v>
      </c>
      <c r="I21" s="7">
        <v>0.55940000000000001</v>
      </c>
    </row>
    <row r="22" spans="1:9" ht="17" x14ac:dyDescent="0.2">
      <c r="A22" s="4">
        <v>20</v>
      </c>
      <c r="B22" t="s">
        <v>33</v>
      </c>
      <c r="C22" s="5">
        <v>26282.23</v>
      </c>
      <c r="D22" s="4">
        <v>229</v>
      </c>
      <c r="E22" s="4">
        <v>151</v>
      </c>
      <c r="F22" s="4">
        <v>277</v>
      </c>
      <c r="G22" s="4">
        <v>277</v>
      </c>
      <c r="H22" s="5">
        <v>94.89</v>
      </c>
      <c r="I22" s="7">
        <v>0.65939999999999999</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43</v>
      </c>
      <c r="C26" s="5">
        <v>274013.48</v>
      </c>
      <c r="D26" s="6">
        <v>1211</v>
      </c>
      <c r="E26" s="4">
        <v>514</v>
      </c>
      <c r="F26" s="6">
        <v>3079</v>
      </c>
      <c r="G26" s="6">
        <v>3079</v>
      </c>
      <c r="H26" s="5">
        <v>89</v>
      </c>
      <c r="I26" s="7">
        <v>0.4244</v>
      </c>
    </row>
    <row r="27" spans="1:9" ht="17" x14ac:dyDescent="0.2">
      <c r="A27" s="4">
        <v>2</v>
      </c>
      <c r="B27" t="s">
        <v>21</v>
      </c>
      <c r="C27" s="5">
        <v>200826.56</v>
      </c>
      <c r="D27" s="4">
        <v>651</v>
      </c>
      <c r="E27" s="4">
        <v>546</v>
      </c>
      <c r="F27" s="6">
        <v>1221</v>
      </c>
      <c r="G27" s="6">
        <v>1221</v>
      </c>
      <c r="H27" s="5">
        <v>164.48</v>
      </c>
      <c r="I27" s="7">
        <v>0.8387</v>
      </c>
    </row>
    <row r="28" spans="1:9" ht="17" x14ac:dyDescent="0.2">
      <c r="A28" s="4">
        <v>3</v>
      </c>
      <c r="B28" t="s">
        <v>44</v>
      </c>
      <c r="C28" s="5">
        <v>100428.97</v>
      </c>
      <c r="D28" s="4">
        <v>896</v>
      </c>
      <c r="E28" s="4">
        <v>895</v>
      </c>
      <c r="F28" s="6">
        <v>14569</v>
      </c>
      <c r="G28" s="4">
        <v>895</v>
      </c>
      <c r="H28" s="5">
        <v>112.22</v>
      </c>
      <c r="I28" s="7">
        <v>0.99890000000000001</v>
      </c>
    </row>
    <row r="29" spans="1:9" ht="17" x14ac:dyDescent="0.2">
      <c r="A29" s="4">
        <v>4</v>
      </c>
      <c r="B29" t="s">
        <v>37</v>
      </c>
      <c r="C29" s="5">
        <v>115845.96</v>
      </c>
      <c r="D29" s="4">
        <v>11</v>
      </c>
      <c r="E29" s="4">
        <v>10</v>
      </c>
      <c r="F29" s="4">
        <v>812</v>
      </c>
      <c r="G29" s="4">
        <v>812</v>
      </c>
      <c r="H29" s="5">
        <v>142.66999999999999</v>
      </c>
      <c r="I29" s="7">
        <v>0.90910000000000002</v>
      </c>
    </row>
    <row r="30" spans="1:9" ht="17" x14ac:dyDescent="0.2">
      <c r="A30" s="4">
        <v>5</v>
      </c>
      <c r="B30" t="s">
        <v>54</v>
      </c>
      <c r="C30" s="5">
        <v>31289.02</v>
      </c>
      <c r="D30" s="4">
        <v>105</v>
      </c>
      <c r="E30" s="4">
        <v>95</v>
      </c>
      <c r="F30" s="4">
        <v>774</v>
      </c>
      <c r="G30" s="4">
        <v>774</v>
      </c>
      <c r="H30" s="5">
        <v>40.43</v>
      </c>
      <c r="I30" s="7">
        <v>0.90480000000000005</v>
      </c>
    </row>
    <row r="31" spans="1:9" ht="17" x14ac:dyDescent="0.2">
      <c r="A31" s="4">
        <v>6</v>
      </c>
      <c r="B31" t="s">
        <v>23</v>
      </c>
      <c r="C31" s="5">
        <v>58449.36</v>
      </c>
      <c r="D31" s="6">
        <v>2308</v>
      </c>
      <c r="E31" s="4">
        <v>641</v>
      </c>
      <c r="F31" s="4">
        <v>738</v>
      </c>
      <c r="G31" s="4">
        <v>738</v>
      </c>
      <c r="H31" s="5">
        <v>79.2</v>
      </c>
      <c r="I31" s="7">
        <v>0.2777</v>
      </c>
    </row>
    <row r="32" spans="1:9" ht="17" x14ac:dyDescent="0.2">
      <c r="A32" s="4">
        <v>7</v>
      </c>
      <c r="B32" t="s">
        <v>46</v>
      </c>
      <c r="C32" s="5">
        <v>82187.27</v>
      </c>
      <c r="D32" s="4">
        <v>129</v>
      </c>
      <c r="E32" s="4">
        <v>119</v>
      </c>
      <c r="F32" s="4">
        <v>572</v>
      </c>
      <c r="G32" s="4">
        <v>572</v>
      </c>
      <c r="H32" s="5">
        <v>143.69</v>
      </c>
      <c r="I32" s="7">
        <v>0.92249999999999999</v>
      </c>
    </row>
    <row r="33" spans="1:9" ht="17" x14ac:dyDescent="0.2">
      <c r="A33" s="4">
        <v>8</v>
      </c>
      <c r="B33" t="s">
        <v>59</v>
      </c>
      <c r="C33" s="5">
        <v>40027.449999999997</v>
      </c>
      <c r="D33" s="4">
        <v>880</v>
      </c>
      <c r="E33" s="4">
        <v>386</v>
      </c>
      <c r="F33" s="6">
        <v>1367</v>
      </c>
      <c r="G33" s="4">
        <v>501</v>
      </c>
      <c r="H33" s="5">
        <v>79.900000000000006</v>
      </c>
      <c r="I33" s="7">
        <v>0.43859999999999999</v>
      </c>
    </row>
    <row r="34" spans="1:9" ht="17" x14ac:dyDescent="0.2">
      <c r="A34" s="4">
        <v>9</v>
      </c>
      <c r="B34" t="s">
        <v>24</v>
      </c>
      <c r="C34" s="5">
        <v>78018.100000000006</v>
      </c>
      <c r="D34" s="6">
        <v>1346</v>
      </c>
      <c r="E34" s="4">
        <v>479</v>
      </c>
      <c r="F34" s="4">
        <v>489</v>
      </c>
      <c r="G34" s="4">
        <v>489</v>
      </c>
      <c r="H34" s="5">
        <v>159.55000000000001</v>
      </c>
      <c r="I34" s="7">
        <v>0.35589999999999999</v>
      </c>
    </row>
    <row r="35" spans="1:9" ht="17" x14ac:dyDescent="0.2">
      <c r="A35" s="4">
        <v>10</v>
      </c>
      <c r="B35" t="s">
        <v>60</v>
      </c>
      <c r="C35" s="5">
        <v>41075.120000000003</v>
      </c>
      <c r="D35" s="4">
        <v>552</v>
      </c>
      <c r="E35" s="4">
        <v>432</v>
      </c>
      <c r="F35" s="6">
        <v>3592</v>
      </c>
      <c r="G35" s="4">
        <v>432</v>
      </c>
      <c r="H35" s="5">
        <v>95.09</v>
      </c>
      <c r="I35" s="7">
        <v>0.78259999999999996</v>
      </c>
    </row>
    <row r="36" spans="1:9" ht="17" x14ac:dyDescent="0.2">
      <c r="A36" s="4">
        <v>11</v>
      </c>
      <c r="B36" t="s">
        <v>38</v>
      </c>
      <c r="C36" s="5">
        <v>58450.75</v>
      </c>
      <c r="D36" s="4">
        <v>18</v>
      </c>
      <c r="E36" s="4">
        <v>18</v>
      </c>
      <c r="F36" s="4">
        <v>425</v>
      </c>
      <c r="G36" s="4">
        <v>425</v>
      </c>
      <c r="H36" s="5">
        <v>137.54</v>
      </c>
      <c r="I36" s="7">
        <v>1</v>
      </c>
    </row>
    <row r="37" spans="1:9" ht="17" x14ac:dyDescent="0.2">
      <c r="A37" s="4">
        <v>12</v>
      </c>
      <c r="B37" t="s">
        <v>49</v>
      </c>
      <c r="C37" s="5">
        <v>71640.83</v>
      </c>
      <c r="D37" s="4">
        <v>42</v>
      </c>
      <c r="E37" s="4">
        <v>42</v>
      </c>
      <c r="F37" s="4">
        <v>414</v>
      </c>
      <c r="G37" s="4">
        <v>414</v>
      </c>
      <c r="H37" s="5">
        <v>173.05</v>
      </c>
      <c r="I37" s="7">
        <v>1</v>
      </c>
    </row>
    <row r="38" spans="1:9" ht="17" x14ac:dyDescent="0.2">
      <c r="A38" s="4">
        <v>13</v>
      </c>
      <c r="B38" t="s">
        <v>35</v>
      </c>
      <c r="C38" s="5">
        <v>45833.01</v>
      </c>
      <c r="D38" s="4">
        <v>236</v>
      </c>
      <c r="E38" s="4">
        <v>206</v>
      </c>
      <c r="F38" s="4">
        <v>400</v>
      </c>
      <c r="G38" s="4">
        <v>400</v>
      </c>
      <c r="H38" s="5">
        <v>114.59</v>
      </c>
      <c r="I38" s="7">
        <v>0.87290000000000001</v>
      </c>
    </row>
    <row r="39" spans="1:9" ht="17" x14ac:dyDescent="0.2">
      <c r="A39" s="4">
        <v>14</v>
      </c>
      <c r="B39" t="s">
        <v>61</v>
      </c>
      <c r="C39" s="5">
        <v>22146.83</v>
      </c>
      <c r="D39" s="4">
        <v>102</v>
      </c>
      <c r="E39" s="4">
        <v>102</v>
      </c>
      <c r="F39" s="4">
        <v>389</v>
      </c>
      <c r="G39" s="4">
        <v>389</v>
      </c>
      <c r="H39" s="5">
        <v>56.94</v>
      </c>
      <c r="I39" s="7">
        <v>1</v>
      </c>
    </row>
    <row r="40" spans="1:9" ht="17" x14ac:dyDescent="0.2">
      <c r="A40" s="4">
        <v>15</v>
      </c>
      <c r="B40" t="s">
        <v>29</v>
      </c>
      <c r="C40" s="5">
        <v>26618.720000000001</v>
      </c>
      <c r="D40" s="4">
        <v>547</v>
      </c>
      <c r="E40" s="4">
        <v>306</v>
      </c>
      <c r="F40" s="4">
        <v>314</v>
      </c>
      <c r="G40" s="4">
        <v>314</v>
      </c>
      <c r="H40" s="5">
        <v>84.78</v>
      </c>
      <c r="I40" s="7">
        <v>0.55940000000000001</v>
      </c>
    </row>
    <row r="41" spans="1:9" ht="17" x14ac:dyDescent="0.2">
      <c r="A41" s="4">
        <v>16</v>
      </c>
      <c r="B41" t="s">
        <v>62</v>
      </c>
      <c r="C41" s="5">
        <v>15115.15</v>
      </c>
      <c r="D41" s="4">
        <v>299</v>
      </c>
      <c r="E41" s="4">
        <v>299</v>
      </c>
      <c r="F41" s="6">
        <v>7551</v>
      </c>
      <c r="G41" s="4">
        <v>299</v>
      </c>
      <c r="H41" s="5">
        <v>50.56</v>
      </c>
      <c r="I41" s="7">
        <v>1</v>
      </c>
    </row>
    <row r="42" spans="1:9" ht="17" x14ac:dyDescent="0.2">
      <c r="A42" s="4">
        <v>17</v>
      </c>
      <c r="B42" t="s">
        <v>63</v>
      </c>
      <c r="C42" s="5">
        <v>10360.040000000001</v>
      </c>
      <c r="D42" s="4">
        <v>49</v>
      </c>
      <c r="E42" s="4">
        <v>49</v>
      </c>
      <c r="F42" s="4">
        <v>296</v>
      </c>
      <c r="G42" s="4">
        <v>296</v>
      </c>
      <c r="H42" s="5">
        <v>35.01</v>
      </c>
      <c r="I42" s="7">
        <v>1</v>
      </c>
    </row>
    <row r="43" spans="1:9" ht="17" x14ac:dyDescent="0.2">
      <c r="A43" s="4">
        <v>18</v>
      </c>
      <c r="B43" t="s">
        <v>26</v>
      </c>
      <c r="C43" s="5">
        <v>54287.6</v>
      </c>
      <c r="D43" s="4">
        <v>974</v>
      </c>
      <c r="E43" s="4">
        <v>286</v>
      </c>
      <c r="F43" s="4">
        <v>286</v>
      </c>
      <c r="G43" s="4">
        <v>286</v>
      </c>
      <c r="H43" s="5">
        <v>189.82</v>
      </c>
      <c r="I43" s="7">
        <v>0.29360000000000003</v>
      </c>
    </row>
    <row r="44" spans="1:9" ht="17" x14ac:dyDescent="0.2">
      <c r="A44" s="4">
        <v>19</v>
      </c>
      <c r="B44" t="s">
        <v>33</v>
      </c>
      <c r="C44" s="5">
        <v>26282.23</v>
      </c>
      <c r="D44" s="4">
        <v>229</v>
      </c>
      <c r="E44" s="4">
        <v>151</v>
      </c>
      <c r="F44" s="4">
        <v>277</v>
      </c>
      <c r="G44" s="4">
        <v>277</v>
      </c>
      <c r="H44" s="5">
        <v>94.89</v>
      </c>
      <c r="I44" s="7">
        <v>0.65939999999999999</v>
      </c>
    </row>
    <row r="45" spans="1:9" ht="17" x14ac:dyDescent="0.2">
      <c r="A45" s="4">
        <v>20</v>
      </c>
      <c r="B45" t="s">
        <v>58</v>
      </c>
      <c r="C45" s="5">
        <v>16276.92</v>
      </c>
      <c r="D45" s="4">
        <v>198</v>
      </c>
      <c r="E45" s="4">
        <v>149</v>
      </c>
      <c r="F45" s="4">
        <v>270</v>
      </c>
      <c r="G45" s="4">
        <v>270</v>
      </c>
      <c r="H45" s="5">
        <v>60.29</v>
      </c>
      <c r="I45" s="7">
        <v>0.75249999999999995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workbookViewId="0">
      <selection activeCell="B3" sqref="B3:B46"/>
    </sheetView>
  </sheetViews>
  <sheetFormatPr baseColWidth="10" defaultRowHeight="16" x14ac:dyDescent="0.2"/>
  <cols>
    <col min="3" max="3" width="19"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36</v>
      </c>
      <c r="C3" s="5">
        <v>71933.59</v>
      </c>
      <c r="D3" s="4">
        <v>23</v>
      </c>
      <c r="E3" s="4">
        <v>23</v>
      </c>
      <c r="F3" s="4">
        <v>341</v>
      </c>
      <c r="G3" s="4">
        <v>341</v>
      </c>
      <c r="H3" s="5">
        <v>210.95</v>
      </c>
      <c r="I3" s="7">
        <v>1</v>
      </c>
    </row>
    <row r="4" spans="1:9" ht="17" x14ac:dyDescent="0.2">
      <c r="A4" s="4">
        <v>2</v>
      </c>
      <c r="B4" t="s">
        <v>43</v>
      </c>
      <c r="C4" s="5">
        <v>56551.27</v>
      </c>
      <c r="D4" s="4">
        <v>265</v>
      </c>
      <c r="E4" s="4">
        <v>137</v>
      </c>
      <c r="F4" s="4">
        <v>655</v>
      </c>
      <c r="G4" s="4">
        <v>655</v>
      </c>
      <c r="H4" s="5">
        <v>86.34</v>
      </c>
      <c r="I4" s="7">
        <v>0.51700000000000002</v>
      </c>
    </row>
    <row r="5" spans="1:9" ht="17" x14ac:dyDescent="0.2">
      <c r="A5" s="4">
        <v>3</v>
      </c>
      <c r="B5" t="s">
        <v>49</v>
      </c>
      <c r="C5" s="5">
        <v>51509.279999999999</v>
      </c>
      <c r="D5" s="4">
        <v>26</v>
      </c>
      <c r="E5" s="4">
        <v>26</v>
      </c>
      <c r="F5" s="4">
        <v>232</v>
      </c>
      <c r="G5" s="4">
        <v>232</v>
      </c>
      <c r="H5" s="5">
        <v>222.03</v>
      </c>
      <c r="I5" s="7">
        <v>1</v>
      </c>
    </row>
    <row r="6" spans="1:9" ht="17" x14ac:dyDescent="0.2">
      <c r="A6" s="4">
        <v>4</v>
      </c>
      <c r="B6" t="s">
        <v>21</v>
      </c>
      <c r="C6" s="5">
        <v>49830.559999999998</v>
      </c>
      <c r="D6" s="4">
        <v>202</v>
      </c>
      <c r="E6" s="4">
        <v>180</v>
      </c>
      <c r="F6" s="4">
        <v>324</v>
      </c>
      <c r="G6" s="4">
        <v>324</v>
      </c>
      <c r="H6" s="5">
        <v>153.80000000000001</v>
      </c>
      <c r="I6" s="7">
        <v>0.8911</v>
      </c>
    </row>
    <row r="7" spans="1:9" ht="17" x14ac:dyDescent="0.2">
      <c r="A7" s="4">
        <v>5</v>
      </c>
      <c r="B7" t="s">
        <v>65</v>
      </c>
      <c r="C7" s="5">
        <v>34125.870000000003</v>
      </c>
      <c r="D7" s="4">
        <v>432</v>
      </c>
      <c r="E7" s="4">
        <v>432</v>
      </c>
      <c r="F7" s="6">
        <v>10946</v>
      </c>
      <c r="G7" s="4">
        <v>488</v>
      </c>
      <c r="H7" s="5">
        <v>69.94</v>
      </c>
      <c r="I7" s="7">
        <v>1</v>
      </c>
    </row>
    <row r="8" spans="1:9" ht="17" x14ac:dyDescent="0.2">
      <c r="A8" s="4">
        <v>6</v>
      </c>
      <c r="B8" t="s">
        <v>34</v>
      </c>
      <c r="C8" s="5">
        <v>33700.400000000001</v>
      </c>
      <c r="D8" s="4">
        <v>16</v>
      </c>
      <c r="E8" s="4">
        <v>16</v>
      </c>
      <c r="F8" s="4">
        <v>160</v>
      </c>
      <c r="G8" s="4">
        <v>160</v>
      </c>
      <c r="H8" s="5">
        <v>210.63</v>
      </c>
      <c r="I8" s="7">
        <v>1</v>
      </c>
    </row>
    <row r="9" spans="1:9" ht="17" x14ac:dyDescent="0.2">
      <c r="A9" s="4">
        <v>7</v>
      </c>
      <c r="B9" t="s">
        <v>59</v>
      </c>
      <c r="C9" s="5">
        <v>32350.42</v>
      </c>
      <c r="D9" s="4">
        <v>587</v>
      </c>
      <c r="E9" s="4">
        <v>271</v>
      </c>
      <c r="F9" s="4">
        <v>826</v>
      </c>
      <c r="G9" s="4">
        <v>402</v>
      </c>
      <c r="H9" s="5">
        <v>80.48</v>
      </c>
      <c r="I9" s="7">
        <v>0.4617</v>
      </c>
    </row>
    <row r="10" spans="1:9" ht="17" x14ac:dyDescent="0.2">
      <c r="A10" s="4">
        <v>8</v>
      </c>
      <c r="B10" t="s">
        <v>66</v>
      </c>
      <c r="C10" s="5">
        <v>29410.87</v>
      </c>
      <c r="D10" s="4">
        <v>19</v>
      </c>
      <c r="E10" s="4">
        <v>18</v>
      </c>
      <c r="F10" s="4">
        <v>113</v>
      </c>
      <c r="G10" s="4">
        <v>113</v>
      </c>
      <c r="H10" s="5">
        <v>260.27999999999997</v>
      </c>
      <c r="I10" s="7">
        <v>0.94740000000000002</v>
      </c>
    </row>
    <row r="11" spans="1:9" ht="17" x14ac:dyDescent="0.2">
      <c r="A11" s="4">
        <v>9</v>
      </c>
      <c r="B11" t="s">
        <v>24</v>
      </c>
      <c r="C11" s="5">
        <v>28964.15</v>
      </c>
      <c r="D11" s="4">
        <v>420</v>
      </c>
      <c r="E11" s="4">
        <v>141</v>
      </c>
      <c r="F11" s="4">
        <v>217</v>
      </c>
      <c r="G11" s="4">
        <v>217</v>
      </c>
      <c r="H11" s="5">
        <v>133.47999999999999</v>
      </c>
      <c r="I11" s="7">
        <v>0.3357</v>
      </c>
    </row>
    <row r="12" spans="1:9" ht="17" x14ac:dyDescent="0.2">
      <c r="A12" s="4">
        <v>10</v>
      </c>
      <c r="B12" t="s">
        <v>67</v>
      </c>
      <c r="C12" s="5">
        <v>28577.49</v>
      </c>
      <c r="D12" s="4">
        <v>40</v>
      </c>
      <c r="E12" s="4">
        <v>37</v>
      </c>
      <c r="F12" s="4">
        <v>239</v>
      </c>
      <c r="G12" s="4">
        <v>84</v>
      </c>
      <c r="H12" s="5">
        <v>340.21</v>
      </c>
      <c r="I12" s="7">
        <v>0.92500000000000004</v>
      </c>
    </row>
    <row r="13" spans="1:9" ht="17" x14ac:dyDescent="0.2">
      <c r="A13" s="4">
        <v>11</v>
      </c>
      <c r="B13" t="s">
        <v>62</v>
      </c>
      <c r="C13" s="5">
        <v>25033.58</v>
      </c>
      <c r="D13" s="4">
        <v>420</v>
      </c>
      <c r="E13" s="4">
        <v>420</v>
      </c>
      <c r="F13" s="6">
        <v>11587</v>
      </c>
      <c r="G13" s="4">
        <v>420</v>
      </c>
      <c r="H13" s="5">
        <v>59.61</v>
      </c>
      <c r="I13" s="7">
        <v>1</v>
      </c>
    </row>
    <row r="14" spans="1:9" ht="17" x14ac:dyDescent="0.2">
      <c r="A14" s="4">
        <v>12</v>
      </c>
      <c r="B14" t="s">
        <v>68</v>
      </c>
      <c r="C14" s="5">
        <v>20141.41</v>
      </c>
      <c r="D14" s="4">
        <v>219</v>
      </c>
      <c r="E14" s="4">
        <v>195</v>
      </c>
      <c r="F14" s="6">
        <v>1014</v>
      </c>
      <c r="G14" s="4">
        <v>202</v>
      </c>
      <c r="H14" s="5">
        <v>99.71</v>
      </c>
      <c r="I14" s="7">
        <v>0.89039999999999997</v>
      </c>
    </row>
    <row r="15" spans="1:9" ht="17" x14ac:dyDescent="0.2">
      <c r="A15" s="4">
        <v>13</v>
      </c>
      <c r="B15" t="s">
        <v>35</v>
      </c>
      <c r="C15" s="5">
        <v>18488.25</v>
      </c>
      <c r="D15" s="4">
        <v>162</v>
      </c>
      <c r="E15" s="4">
        <v>133</v>
      </c>
      <c r="F15" s="4">
        <v>252</v>
      </c>
      <c r="G15" s="4">
        <v>252</v>
      </c>
      <c r="H15" s="5">
        <v>73.37</v>
      </c>
      <c r="I15" s="7">
        <v>0.82099999999999995</v>
      </c>
    </row>
    <row r="16" spans="1:9" ht="17" x14ac:dyDescent="0.2">
      <c r="A16" s="4">
        <v>14</v>
      </c>
      <c r="B16" t="s">
        <v>23</v>
      </c>
      <c r="C16" s="5">
        <v>18211.259999999998</v>
      </c>
      <c r="D16" s="4">
        <v>323</v>
      </c>
      <c r="E16" s="4">
        <v>130</v>
      </c>
      <c r="F16" s="4">
        <v>181</v>
      </c>
      <c r="G16" s="4">
        <v>181</v>
      </c>
      <c r="H16" s="5">
        <v>100.62</v>
      </c>
      <c r="I16" s="7">
        <v>0.40250000000000002</v>
      </c>
    </row>
    <row r="17" spans="1:9" ht="17" x14ac:dyDescent="0.2">
      <c r="A17" s="4">
        <v>15</v>
      </c>
      <c r="B17" t="s">
        <v>44</v>
      </c>
      <c r="C17" s="5">
        <v>16354.73</v>
      </c>
      <c r="D17" s="4">
        <v>187</v>
      </c>
      <c r="E17" s="4">
        <v>187</v>
      </c>
      <c r="F17" s="6">
        <v>3607</v>
      </c>
      <c r="G17" s="4">
        <v>187</v>
      </c>
      <c r="H17" s="5">
        <v>87.46</v>
      </c>
      <c r="I17" s="7">
        <v>1</v>
      </c>
    </row>
    <row r="18" spans="1:9" ht="17" x14ac:dyDescent="0.2">
      <c r="A18" s="4">
        <v>16</v>
      </c>
      <c r="B18" t="s">
        <v>51</v>
      </c>
      <c r="C18" s="5">
        <v>16325.86</v>
      </c>
      <c r="D18" s="4">
        <v>236</v>
      </c>
      <c r="E18" s="4">
        <v>159</v>
      </c>
      <c r="F18" s="4">
        <v>412</v>
      </c>
      <c r="G18" s="4">
        <v>412</v>
      </c>
      <c r="H18" s="5">
        <v>39.630000000000003</v>
      </c>
      <c r="I18" s="7">
        <v>0.67369999999999997</v>
      </c>
    </row>
    <row r="19" spans="1:9" ht="17" x14ac:dyDescent="0.2">
      <c r="A19" s="4">
        <v>17</v>
      </c>
      <c r="B19" t="s">
        <v>26</v>
      </c>
      <c r="C19" s="5">
        <v>14499.5</v>
      </c>
      <c r="D19" s="4">
        <v>215</v>
      </c>
      <c r="E19" s="4">
        <v>90</v>
      </c>
      <c r="F19" s="4">
        <v>90</v>
      </c>
      <c r="G19" s="4">
        <v>90</v>
      </c>
      <c r="H19" s="5">
        <v>161.11000000000001</v>
      </c>
      <c r="I19" s="7">
        <v>0.41860000000000003</v>
      </c>
    </row>
    <row r="20" spans="1:9" ht="17" x14ac:dyDescent="0.2">
      <c r="A20" s="4">
        <v>18</v>
      </c>
      <c r="B20" t="s">
        <v>38</v>
      </c>
      <c r="C20" s="5">
        <v>13343.74</v>
      </c>
      <c r="D20" s="4">
        <v>10</v>
      </c>
      <c r="E20" s="4">
        <v>10</v>
      </c>
      <c r="F20" s="4">
        <v>126</v>
      </c>
      <c r="G20" s="4">
        <v>126</v>
      </c>
      <c r="H20" s="5">
        <v>105.91</v>
      </c>
      <c r="I20" s="7">
        <v>1</v>
      </c>
    </row>
    <row r="21" spans="1:9" ht="17" x14ac:dyDescent="0.2">
      <c r="A21" s="4">
        <v>19</v>
      </c>
      <c r="B21" t="s">
        <v>69</v>
      </c>
      <c r="C21" s="5">
        <v>12704.15</v>
      </c>
      <c r="D21" s="4">
        <v>22</v>
      </c>
      <c r="E21" s="4">
        <v>22</v>
      </c>
      <c r="F21" s="4">
        <v>285</v>
      </c>
      <c r="G21" s="4">
        <v>285</v>
      </c>
      <c r="H21" s="5">
        <v>44.58</v>
      </c>
      <c r="I21" s="7">
        <v>1</v>
      </c>
    </row>
    <row r="22" spans="1:9" ht="17" x14ac:dyDescent="0.2">
      <c r="A22" s="4">
        <v>20</v>
      </c>
      <c r="B22" t="s">
        <v>40</v>
      </c>
      <c r="C22" s="5">
        <v>11529.2</v>
      </c>
      <c r="D22" s="4">
        <v>104</v>
      </c>
      <c r="E22" s="4">
        <v>80</v>
      </c>
      <c r="F22" s="4">
        <v>87</v>
      </c>
      <c r="G22" s="4">
        <v>80</v>
      </c>
      <c r="H22" s="5">
        <v>144.12</v>
      </c>
      <c r="I22" s="7">
        <v>0.76919999999999999</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43</v>
      </c>
      <c r="C26" s="5">
        <v>56551.27</v>
      </c>
      <c r="D26" s="4">
        <v>265</v>
      </c>
      <c r="E26" s="4">
        <v>137</v>
      </c>
      <c r="F26" s="4">
        <v>655</v>
      </c>
      <c r="G26" s="4">
        <v>655</v>
      </c>
      <c r="H26" s="5">
        <v>86.34</v>
      </c>
      <c r="I26" s="7">
        <v>0.51700000000000002</v>
      </c>
    </row>
    <row r="27" spans="1:9" ht="17" x14ac:dyDescent="0.2">
      <c r="A27" s="4">
        <v>2</v>
      </c>
      <c r="B27" t="s">
        <v>65</v>
      </c>
      <c r="C27" s="5">
        <v>34125.870000000003</v>
      </c>
      <c r="D27" s="4">
        <v>432</v>
      </c>
      <c r="E27" s="4">
        <v>432</v>
      </c>
      <c r="F27" s="6">
        <v>10946</v>
      </c>
      <c r="G27" s="4">
        <v>488</v>
      </c>
      <c r="H27" s="5">
        <v>69.94</v>
      </c>
      <c r="I27" s="7">
        <v>1</v>
      </c>
    </row>
    <row r="28" spans="1:9" ht="17" x14ac:dyDescent="0.2">
      <c r="A28" s="4">
        <v>3</v>
      </c>
      <c r="B28" t="s">
        <v>62</v>
      </c>
      <c r="C28" s="5">
        <v>25033.58</v>
      </c>
      <c r="D28" s="4">
        <v>420</v>
      </c>
      <c r="E28" s="4">
        <v>420</v>
      </c>
      <c r="F28" s="6">
        <v>11587</v>
      </c>
      <c r="G28" s="4">
        <v>420</v>
      </c>
      <c r="H28" s="5">
        <v>59.61</v>
      </c>
      <c r="I28" s="7">
        <v>1</v>
      </c>
    </row>
    <row r="29" spans="1:9" ht="17" x14ac:dyDescent="0.2">
      <c r="A29" s="4">
        <v>4</v>
      </c>
      <c r="B29" t="s">
        <v>51</v>
      </c>
      <c r="C29" s="5">
        <v>16325.86</v>
      </c>
      <c r="D29" s="4">
        <v>236</v>
      </c>
      <c r="E29" s="4">
        <v>159</v>
      </c>
      <c r="F29" s="4">
        <v>412</v>
      </c>
      <c r="G29" s="4">
        <v>412</v>
      </c>
      <c r="H29" s="5">
        <v>39.630000000000003</v>
      </c>
      <c r="I29" s="7">
        <v>0.67369999999999997</v>
      </c>
    </row>
    <row r="30" spans="1:9" ht="17" x14ac:dyDescent="0.2">
      <c r="A30" s="4">
        <v>5</v>
      </c>
      <c r="B30" t="s">
        <v>59</v>
      </c>
      <c r="C30" s="5">
        <v>32350.42</v>
      </c>
      <c r="D30" s="4">
        <v>587</v>
      </c>
      <c r="E30" s="4">
        <v>271</v>
      </c>
      <c r="F30" s="4">
        <v>826</v>
      </c>
      <c r="G30" s="4">
        <v>402</v>
      </c>
      <c r="H30" s="5">
        <v>80.48</v>
      </c>
      <c r="I30" s="7">
        <v>0.4617</v>
      </c>
    </row>
    <row r="31" spans="1:9" ht="17" x14ac:dyDescent="0.2">
      <c r="A31" s="4">
        <v>6</v>
      </c>
      <c r="B31" t="s">
        <v>55</v>
      </c>
      <c r="C31" s="5">
        <v>6062.52</v>
      </c>
      <c r="D31" s="4">
        <v>852</v>
      </c>
      <c r="E31" s="4">
        <v>365</v>
      </c>
      <c r="F31" s="4">
        <v>365</v>
      </c>
      <c r="G31" s="4">
        <v>365</v>
      </c>
      <c r="H31" s="5">
        <v>16.61</v>
      </c>
      <c r="I31" s="7">
        <v>0.4284</v>
      </c>
    </row>
    <row r="32" spans="1:9" ht="17" x14ac:dyDescent="0.2">
      <c r="A32" s="4">
        <v>7</v>
      </c>
      <c r="B32" t="s">
        <v>36</v>
      </c>
      <c r="C32" s="5">
        <v>71933.59</v>
      </c>
      <c r="D32" s="4">
        <v>23</v>
      </c>
      <c r="E32" s="4">
        <v>23</v>
      </c>
      <c r="F32" s="4">
        <v>341</v>
      </c>
      <c r="G32" s="4">
        <v>341</v>
      </c>
      <c r="H32" s="5">
        <v>210.95</v>
      </c>
      <c r="I32" s="7">
        <v>1</v>
      </c>
    </row>
    <row r="33" spans="1:9" ht="17" x14ac:dyDescent="0.2">
      <c r="A33" s="4">
        <v>8</v>
      </c>
      <c r="B33" t="s">
        <v>70</v>
      </c>
      <c r="C33" s="5">
        <v>9006.36</v>
      </c>
      <c r="D33" s="4">
        <v>214</v>
      </c>
      <c r="E33" s="4">
        <v>192</v>
      </c>
      <c r="F33" s="6">
        <v>2906</v>
      </c>
      <c r="G33" s="4">
        <v>332</v>
      </c>
      <c r="H33" s="5">
        <v>27.13</v>
      </c>
      <c r="I33" s="7">
        <v>0.8972</v>
      </c>
    </row>
    <row r="34" spans="1:9" ht="17" x14ac:dyDescent="0.2">
      <c r="A34" s="4">
        <v>9</v>
      </c>
      <c r="B34" t="s">
        <v>21</v>
      </c>
      <c r="C34" s="5">
        <v>49830.559999999998</v>
      </c>
      <c r="D34" s="4">
        <v>202</v>
      </c>
      <c r="E34" s="4">
        <v>180</v>
      </c>
      <c r="F34" s="4">
        <v>324</v>
      </c>
      <c r="G34" s="4">
        <v>324</v>
      </c>
      <c r="H34" s="5">
        <v>153.80000000000001</v>
      </c>
      <c r="I34" s="7">
        <v>0.8911</v>
      </c>
    </row>
    <row r="35" spans="1:9" ht="17" x14ac:dyDescent="0.2">
      <c r="A35" s="4">
        <v>10</v>
      </c>
      <c r="B35" t="s">
        <v>69</v>
      </c>
      <c r="C35" s="5">
        <v>12704.15</v>
      </c>
      <c r="D35" s="4">
        <v>22</v>
      </c>
      <c r="E35" s="4">
        <v>22</v>
      </c>
      <c r="F35" s="4">
        <v>285</v>
      </c>
      <c r="G35" s="4">
        <v>285</v>
      </c>
      <c r="H35" s="5">
        <v>44.58</v>
      </c>
      <c r="I35" s="7">
        <v>1</v>
      </c>
    </row>
    <row r="36" spans="1:9" ht="17" x14ac:dyDescent="0.2">
      <c r="A36" s="4">
        <v>11</v>
      </c>
      <c r="B36" t="s">
        <v>35</v>
      </c>
      <c r="C36" s="5">
        <v>18488.25</v>
      </c>
      <c r="D36" s="4">
        <v>162</v>
      </c>
      <c r="E36" s="4">
        <v>133</v>
      </c>
      <c r="F36" s="4">
        <v>252</v>
      </c>
      <c r="G36" s="4">
        <v>252</v>
      </c>
      <c r="H36" s="5">
        <v>73.37</v>
      </c>
      <c r="I36" s="7">
        <v>0.82099999999999995</v>
      </c>
    </row>
    <row r="37" spans="1:9" ht="17" x14ac:dyDescent="0.2">
      <c r="A37" s="4">
        <v>12</v>
      </c>
      <c r="B37" t="s">
        <v>49</v>
      </c>
      <c r="C37" s="5">
        <v>51509.279999999999</v>
      </c>
      <c r="D37" s="4">
        <v>26</v>
      </c>
      <c r="E37" s="4">
        <v>26</v>
      </c>
      <c r="F37" s="4">
        <v>232</v>
      </c>
      <c r="G37" s="4">
        <v>232</v>
      </c>
      <c r="H37" s="5">
        <v>222.03</v>
      </c>
      <c r="I37" s="7">
        <v>1</v>
      </c>
    </row>
    <row r="38" spans="1:9" ht="17" x14ac:dyDescent="0.2">
      <c r="A38" s="4">
        <v>13</v>
      </c>
      <c r="B38" t="s">
        <v>24</v>
      </c>
      <c r="C38" s="5">
        <v>28964.15</v>
      </c>
      <c r="D38" s="4">
        <v>420</v>
      </c>
      <c r="E38" s="4">
        <v>141</v>
      </c>
      <c r="F38" s="4">
        <v>217</v>
      </c>
      <c r="G38" s="4">
        <v>217</v>
      </c>
      <c r="H38" s="5">
        <v>133.47999999999999</v>
      </c>
      <c r="I38" s="7">
        <v>0.3357</v>
      </c>
    </row>
    <row r="39" spans="1:9" ht="17" x14ac:dyDescent="0.2">
      <c r="A39" s="4">
        <v>14</v>
      </c>
      <c r="B39" t="s">
        <v>71</v>
      </c>
      <c r="C39" s="5">
        <v>6520.48</v>
      </c>
      <c r="D39" s="4">
        <v>227</v>
      </c>
      <c r="E39" s="4">
        <v>213</v>
      </c>
      <c r="F39" s="6">
        <v>2939</v>
      </c>
      <c r="G39" s="4">
        <v>213</v>
      </c>
      <c r="H39" s="5">
        <v>30.62</v>
      </c>
      <c r="I39" s="7">
        <v>0.93830000000000002</v>
      </c>
    </row>
    <row r="40" spans="1:9" ht="17" x14ac:dyDescent="0.2">
      <c r="A40" s="4">
        <v>15</v>
      </c>
      <c r="B40" t="s">
        <v>68</v>
      </c>
      <c r="C40" s="5">
        <v>20141.41</v>
      </c>
      <c r="D40" s="4">
        <v>219</v>
      </c>
      <c r="E40" s="4">
        <v>195</v>
      </c>
      <c r="F40" s="6">
        <v>1014</v>
      </c>
      <c r="G40" s="4">
        <v>202</v>
      </c>
      <c r="H40" s="5">
        <v>99.71</v>
      </c>
      <c r="I40" s="7">
        <v>0.89039999999999997</v>
      </c>
    </row>
    <row r="41" spans="1:9" ht="17" x14ac:dyDescent="0.2">
      <c r="A41" s="4">
        <v>16</v>
      </c>
      <c r="B41" t="s">
        <v>44</v>
      </c>
      <c r="C41" s="5">
        <v>16354.73</v>
      </c>
      <c r="D41" s="4">
        <v>187</v>
      </c>
      <c r="E41" s="4">
        <v>187</v>
      </c>
      <c r="F41" s="6">
        <v>3607</v>
      </c>
      <c r="G41" s="4">
        <v>187</v>
      </c>
      <c r="H41" s="5">
        <v>87.46</v>
      </c>
      <c r="I41" s="7">
        <v>1</v>
      </c>
    </row>
    <row r="42" spans="1:9" ht="17" x14ac:dyDescent="0.2">
      <c r="A42" s="4">
        <v>17</v>
      </c>
      <c r="B42" t="s">
        <v>23</v>
      </c>
      <c r="C42" s="5">
        <v>18211.259999999998</v>
      </c>
      <c r="D42" s="4">
        <v>323</v>
      </c>
      <c r="E42" s="4">
        <v>130</v>
      </c>
      <c r="F42" s="4">
        <v>181</v>
      </c>
      <c r="G42" s="4">
        <v>181</v>
      </c>
      <c r="H42" s="5">
        <v>100.62</v>
      </c>
      <c r="I42" s="7">
        <v>0.40250000000000002</v>
      </c>
    </row>
    <row r="43" spans="1:9" ht="17" x14ac:dyDescent="0.2">
      <c r="A43" s="4">
        <v>18</v>
      </c>
      <c r="B43" t="s">
        <v>34</v>
      </c>
      <c r="C43" s="5">
        <v>33700.400000000001</v>
      </c>
      <c r="D43" s="4">
        <v>16</v>
      </c>
      <c r="E43" s="4">
        <v>16</v>
      </c>
      <c r="F43" s="4">
        <v>160</v>
      </c>
      <c r="G43" s="4">
        <v>160</v>
      </c>
      <c r="H43" s="5">
        <v>210.63</v>
      </c>
      <c r="I43" s="7">
        <v>1</v>
      </c>
    </row>
    <row r="44" spans="1:9" ht="17" x14ac:dyDescent="0.2">
      <c r="A44" s="4">
        <v>19</v>
      </c>
      <c r="B44" t="s">
        <v>72</v>
      </c>
      <c r="C44" s="5">
        <v>9212.25</v>
      </c>
      <c r="D44" s="4">
        <v>28</v>
      </c>
      <c r="E44" s="4">
        <v>27</v>
      </c>
      <c r="F44" s="4">
        <v>208</v>
      </c>
      <c r="G44" s="4">
        <v>156</v>
      </c>
      <c r="H44" s="5">
        <v>59.06</v>
      </c>
      <c r="I44" s="7">
        <v>0.96430000000000005</v>
      </c>
    </row>
    <row r="45" spans="1:9" ht="17" x14ac:dyDescent="0.2">
      <c r="A45" s="4">
        <v>20</v>
      </c>
      <c r="B45" t="s">
        <v>54</v>
      </c>
      <c r="C45" s="5">
        <v>5177.07</v>
      </c>
      <c r="D45" s="4">
        <v>15</v>
      </c>
      <c r="E45" s="4">
        <v>14</v>
      </c>
      <c r="F45" s="4">
        <v>152</v>
      </c>
      <c r="G45" s="4">
        <v>152</v>
      </c>
      <c r="H45" s="5">
        <v>34.06</v>
      </c>
      <c r="I45" s="7">
        <v>0.93330000000000002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5"/>
  <sheetViews>
    <sheetView workbookViewId="0">
      <selection activeCell="B2" sqref="B2:B47"/>
    </sheetView>
  </sheetViews>
  <sheetFormatPr baseColWidth="10" defaultRowHeight="16" x14ac:dyDescent="0.2"/>
  <cols>
    <col min="3" max="3" width="20.33203125"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88</v>
      </c>
      <c r="C3" s="5">
        <v>8693065.9700000007</v>
      </c>
      <c r="D3" s="4">
        <v>348</v>
      </c>
      <c r="E3" s="4">
        <v>343</v>
      </c>
      <c r="F3" s="6">
        <v>35879</v>
      </c>
      <c r="G3" s="6">
        <v>35879</v>
      </c>
      <c r="H3" s="5">
        <v>242.29</v>
      </c>
      <c r="I3" s="7">
        <v>0.98560000000000003</v>
      </c>
    </row>
    <row r="4" spans="1:9" ht="17" x14ac:dyDescent="0.2">
      <c r="A4" s="4">
        <v>2</v>
      </c>
      <c r="B4" t="s">
        <v>76</v>
      </c>
      <c r="C4" s="5">
        <v>8268192.1699999999</v>
      </c>
      <c r="D4" s="4">
        <v>336</v>
      </c>
      <c r="E4" s="4">
        <v>336</v>
      </c>
      <c r="F4" s="6">
        <v>43855</v>
      </c>
      <c r="G4" s="6">
        <v>43855</v>
      </c>
      <c r="H4" s="5">
        <v>188.54</v>
      </c>
      <c r="I4" s="7">
        <v>1</v>
      </c>
    </row>
    <row r="5" spans="1:9" ht="17" x14ac:dyDescent="0.2">
      <c r="A5" s="4">
        <v>3</v>
      </c>
      <c r="B5" t="s">
        <v>39</v>
      </c>
      <c r="C5" s="5">
        <v>6437731.9500000002</v>
      </c>
      <c r="D5" s="4">
        <v>627</v>
      </c>
      <c r="E5" s="4">
        <v>627</v>
      </c>
      <c r="F5" s="6">
        <v>45036</v>
      </c>
      <c r="G5" s="6">
        <v>45036</v>
      </c>
      <c r="H5" s="5">
        <v>142.94999999999999</v>
      </c>
      <c r="I5" s="7">
        <v>1</v>
      </c>
    </row>
    <row r="6" spans="1:9" ht="17" x14ac:dyDescent="0.2">
      <c r="A6" s="4">
        <v>4</v>
      </c>
      <c r="B6" t="s">
        <v>81</v>
      </c>
      <c r="C6" s="5">
        <v>3946826.75</v>
      </c>
      <c r="D6" s="4">
        <v>454</v>
      </c>
      <c r="E6" s="4">
        <v>161</v>
      </c>
      <c r="F6" s="6">
        <v>19552</v>
      </c>
      <c r="G6" s="6">
        <v>19552</v>
      </c>
      <c r="H6" s="5">
        <v>201.87</v>
      </c>
      <c r="I6" s="7">
        <v>0.35460000000000003</v>
      </c>
    </row>
    <row r="7" spans="1:9" ht="17" x14ac:dyDescent="0.2">
      <c r="A7" s="4">
        <v>5</v>
      </c>
      <c r="B7" t="s">
        <v>89</v>
      </c>
      <c r="C7" s="5">
        <v>1504639.69</v>
      </c>
      <c r="D7" s="4">
        <v>75</v>
      </c>
      <c r="E7" s="4">
        <v>61</v>
      </c>
      <c r="F7" s="6">
        <v>6563</v>
      </c>
      <c r="G7" s="6">
        <v>6563</v>
      </c>
      <c r="H7" s="5">
        <v>229.27</v>
      </c>
      <c r="I7" s="7">
        <v>0.81330000000000002</v>
      </c>
    </row>
    <row r="8" spans="1:9" ht="17" x14ac:dyDescent="0.2">
      <c r="A8" s="4">
        <v>6</v>
      </c>
      <c r="B8" t="s">
        <v>78</v>
      </c>
      <c r="C8" s="5">
        <v>1468107.8</v>
      </c>
      <c r="D8" s="4">
        <v>186</v>
      </c>
      <c r="E8" s="4">
        <v>185</v>
      </c>
      <c r="F8" s="6">
        <v>6023</v>
      </c>
      <c r="G8" s="6">
        <v>6023</v>
      </c>
      <c r="H8" s="5">
        <v>243.76</v>
      </c>
      <c r="I8" s="7">
        <v>0.99460000000000004</v>
      </c>
    </row>
    <row r="9" spans="1:9" ht="17" x14ac:dyDescent="0.2">
      <c r="A9" s="4">
        <v>7</v>
      </c>
      <c r="B9" t="s">
        <v>91</v>
      </c>
      <c r="C9" s="5">
        <v>984562.94</v>
      </c>
      <c r="D9" s="4">
        <v>164</v>
      </c>
      <c r="E9" s="4">
        <v>149</v>
      </c>
      <c r="F9" s="6">
        <v>3647</v>
      </c>
      <c r="G9" s="6">
        <v>3647</v>
      </c>
      <c r="H9" s="5">
        <v>269.97000000000003</v>
      </c>
      <c r="I9" s="7">
        <v>0.90849999999999997</v>
      </c>
    </row>
    <row r="10" spans="1:9" ht="17" x14ac:dyDescent="0.2">
      <c r="A10" s="4">
        <v>8</v>
      </c>
      <c r="B10" t="s">
        <v>35</v>
      </c>
      <c r="C10" s="5">
        <v>889454.9</v>
      </c>
      <c r="D10" s="4">
        <v>72</v>
      </c>
      <c r="E10" s="4">
        <v>71</v>
      </c>
      <c r="F10" s="6">
        <v>5419</v>
      </c>
      <c r="G10" s="6">
        <v>5419</v>
      </c>
      <c r="H10" s="5">
        <v>164.14</v>
      </c>
      <c r="I10" s="7">
        <v>0.98609999999999998</v>
      </c>
    </row>
    <row r="11" spans="1:9" ht="17" x14ac:dyDescent="0.2">
      <c r="A11" s="4">
        <v>9</v>
      </c>
      <c r="B11" t="s">
        <v>90</v>
      </c>
      <c r="C11" s="5">
        <v>849290.81</v>
      </c>
      <c r="D11" s="6">
        <v>3998</v>
      </c>
      <c r="E11" s="6">
        <v>3980</v>
      </c>
      <c r="F11" s="6">
        <v>80410</v>
      </c>
      <c r="G11" s="6">
        <v>6323</v>
      </c>
      <c r="H11" s="5">
        <v>134.32</v>
      </c>
      <c r="I11" s="7">
        <v>0.99550000000000005</v>
      </c>
    </row>
    <row r="12" spans="1:9" ht="17" x14ac:dyDescent="0.2">
      <c r="A12" s="4">
        <v>10</v>
      </c>
      <c r="B12" t="s">
        <v>92</v>
      </c>
      <c r="C12" s="5">
        <v>730951.63</v>
      </c>
      <c r="D12" s="4">
        <v>115</v>
      </c>
      <c r="E12" s="4">
        <v>114</v>
      </c>
      <c r="F12" s="6">
        <v>2074</v>
      </c>
      <c r="G12" s="6">
        <v>2074</v>
      </c>
      <c r="H12" s="5">
        <v>352.44</v>
      </c>
      <c r="I12" s="7">
        <v>0.99129999999999996</v>
      </c>
    </row>
    <row r="13" spans="1:9" ht="17" x14ac:dyDescent="0.2">
      <c r="A13" s="4">
        <v>11</v>
      </c>
      <c r="B13" t="s">
        <v>93</v>
      </c>
      <c r="C13" s="5">
        <v>332786.02</v>
      </c>
      <c r="D13" s="4">
        <v>119</v>
      </c>
      <c r="E13" s="4">
        <v>105</v>
      </c>
      <c r="F13" s="6">
        <v>1575</v>
      </c>
      <c r="G13" s="6">
        <v>1575</v>
      </c>
      <c r="H13" s="5">
        <v>211.3</v>
      </c>
      <c r="I13" s="7">
        <v>0.88239999999999996</v>
      </c>
    </row>
    <row r="14" spans="1:9" ht="17" x14ac:dyDescent="0.2">
      <c r="A14" s="4">
        <v>12</v>
      </c>
      <c r="B14" t="s">
        <v>73</v>
      </c>
      <c r="C14" s="5">
        <v>168568.67</v>
      </c>
      <c r="D14" s="4">
        <v>26</v>
      </c>
      <c r="E14" s="4">
        <v>25</v>
      </c>
      <c r="F14" s="6">
        <v>2805</v>
      </c>
      <c r="G14" s="6">
        <v>2805</v>
      </c>
      <c r="H14" s="5">
        <v>60.1</v>
      </c>
      <c r="I14" s="7">
        <v>0.96150000000000002</v>
      </c>
    </row>
    <row r="15" spans="1:9" ht="17" x14ac:dyDescent="0.2">
      <c r="A15" s="4">
        <v>13</v>
      </c>
      <c r="B15" t="s">
        <v>99</v>
      </c>
      <c r="C15" s="5">
        <v>140878</v>
      </c>
      <c r="D15" s="4">
        <v>21</v>
      </c>
      <c r="E15" s="4">
        <v>20</v>
      </c>
      <c r="F15" s="4">
        <v>352</v>
      </c>
      <c r="G15" s="4">
        <v>352</v>
      </c>
      <c r="H15" s="5">
        <v>400.23</v>
      </c>
      <c r="I15" s="7">
        <v>0.95240000000000002</v>
      </c>
    </row>
    <row r="16" spans="1:9" ht="17" x14ac:dyDescent="0.2">
      <c r="A16" s="4">
        <v>14</v>
      </c>
      <c r="B16" t="s">
        <v>94</v>
      </c>
      <c r="C16" s="5">
        <v>131209.38</v>
      </c>
      <c r="D16" s="4">
        <v>28</v>
      </c>
      <c r="E16" s="4">
        <v>28</v>
      </c>
      <c r="F16" s="6">
        <v>1219</v>
      </c>
      <c r="G16" s="6">
        <v>1219</v>
      </c>
      <c r="H16" s="5">
        <v>107.64</v>
      </c>
      <c r="I16" s="7">
        <v>1</v>
      </c>
    </row>
    <row r="17" spans="1:9" ht="17" x14ac:dyDescent="0.2">
      <c r="A17" s="4">
        <v>15</v>
      </c>
      <c r="B17" t="s">
        <v>37</v>
      </c>
      <c r="C17" s="5">
        <v>127457.76</v>
      </c>
      <c r="D17" s="4">
        <v>32</v>
      </c>
      <c r="E17" s="4">
        <v>32</v>
      </c>
      <c r="F17" s="4">
        <v>499</v>
      </c>
      <c r="G17" s="4">
        <v>499</v>
      </c>
      <c r="H17" s="5">
        <v>255.43</v>
      </c>
      <c r="I17" s="7">
        <v>1</v>
      </c>
    </row>
    <row r="18" spans="1:9" ht="17" x14ac:dyDescent="0.2">
      <c r="A18" s="4">
        <v>16</v>
      </c>
      <c r="B18" t="s">
        <v>96</v>
      </c>
      <c r="C18" s="5">
        <v>124614.04</v>
      </c>
      <c r="D18" s="4">
        <v>80</v>
      </c>
      <c r="E18" s="4">
        <v>76</v>
      </c>
      <c r="F18" s="4">
        <v>805</v>
      </c>
      <c r="G18" s="4">
        <v>805</v>
      </c>
      <c r="H18" s="5">
        <v>154.81</v>
      </c>
      <c r="I18" s="7">
        <v>0.95</v>
      </c>
    </row>
    <row r="19" spans="1:9" ht="17" x14ac:dyDescent="0.2">
      <c r="A19" s="4">
        <v>17</v>
      </c>
      <c r="B19" t="s">
        <v>42</v>
      </c>
      <c r="C19" s="5">
        <v>115566.34</v>
      </c>
      <c r="D19" s="4">
        <v>16</v>
      </c>
      <c r="E19" s="4">
        <v>16</v>
      </c>
      <c r="F19" s="4">
        <v>995</v>
      </c>
      <c r="G19" s="4">
        <v>995</v>
      </c>
      <c r="H19" s="5">
        <v>116.15</v>
      </c>
      <c r="I19" s="7">
        <v>1</v>
      </c>
    </row>
    <row r="20" spans="1:9" ht="17" x14ac:dyDescent="0.2">
      <c r="A20" s="4">
        <v>18</v>
      </c>
      <c r="B20" t="s">
        <v>33</v>
      </c>
      <c r="C20" s="5">
        <v>115147.22</v>
      </c>
      <c r="D20" s="4">
        <v>409</v>
      </c>
      <c r="E20" s="4">
        <v>206</v>
      </c>
      <c r="F20" s="4">
        <v>778</v>
      </c>
      <c r="G20" s="4">
        <v>778</v>
      </c>
      <c r="H20" s="5">
        <v>148.01</v>
      </c>
      <c r="I20" s="7">
        <v>0.50370000000000004</v>
      </c>
    </row>
    <row r="21" spans="1:9" ht="17" x14ac:dyDescent="0.2">
      <c r="A21" s="4">
        <v>19</v>
      </c>
      <c r="B21" t="s">
        <v>100</v>
      </c>
      <c r="C21" s="5">
        <v>103285.84</v>
      </c>
      <c r="D21" s="4">
        <v>31</v>
      </c>
      <c r="E21" s="4">
        <v>30</v>
      </c>
      <c r="F21" s="4">
        <v>415</v>
      </c>
      <c r="G21" s="4">
        <v>415</v>
      </c>
      <c r="H21" s="5">
        <v>248.89</v>
      </c>
      <c r="I21" s="7">
        <v>0.9677</v>
      </c>
    </row>
    <row r="22" spans="1:9" ht="17" x14ac:dyDescent="0.2">
      <c r="A22" s="4">
        <v>20</v>
      </c>
      <c r="B22" t="s">
        <v>97</v>
      </c>
      <c r="C22" s="5">
        <v>77440.350000000006</v>
      </c>
      <c r="D22" s="4">
        <v>40</v>
      </c>
      <c r="E22" s="4">
        <v>39</v>
      </c>
      <c r="F22" s="4">
        <v>593</v>
      </c>
      <c r="G22" s="4">
        <v>593</v>
      </c>
      <c r="H22" s="5">
        <v>130.6</v>
      </c>
      <c r="I22" s="7">
        <v>0.97499999999999998</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39</v>
      </c>
      <c r="C26" s="5">
        <v>6437731.9500000002</v>
      </c>
      <c r="D26" s="4">
        <v>627</v>
      </c>
      <c r="E26" s="4">
        <v>627</v>
      </c>
      <c r="F26" s="6">
        <v>45036</v>
      </c>
      <c r="G26" s="6">
        <v>45036</v>
      </c>
      <c r="H26" s="5">
        <v>142.94999999999999</v>
      </c>
      <c r="I26" s="7">
        <v>1</v>
      </c>
    </row>
    <row r="27" spans="1:9" ht="17" x14ac:dyDescent="0.2">
      <c r="A27" s="4">
        <v>2</v>
      </c>
      <c r="B27" t="s">
        <v>76</v>
      </c>
      <c r="C27" s="5">
        <v>8268192.1699999999</v>
      </c>
      <c r="D27" s="4">
        <v>336</v>
      </c>
      <c r="E27" s="4">
        <v>336</v>
      </c>
      <c r="F27" s="6">
        <v>43855</v>
      </c>
      <c r="G27" s="6">
        <v>43855</v>
      </c>
      <c r="H27" s="5">
        <v>188.54</v>
      </c>
      <c r="I27" s="7">
        <v>1</v>
      </c>
    </row>
    <row r="28" spans="1:9" ht="17" x14ac:dyDescent="0.2">
      <c r="A28" s="4">
        <v>3</v>
      </c>
      <c r="B28" t="s">
        <v>88</v>
      </c>
      <c r="C28" s="5">
        <v>8693065.9700000007</v>
      </c>
      <c r="D28" s="4">
        <v>348</v>
      </c>
      <c r="E28" s="4">
        <v>343</v>
      </c>
      <c r="F28" s="6">
        <v>35879</v>
      </c>
      <c r="G28" s="6">
        <v>35879</v>
      </c>
      <c r="H28" s="5">
        <v>242.29</v>
      </c>
      <c r="I28" s="7">
        <v>0.98560000000000003</v>
      </c>
    </row>
    <row r="29" spans="1:9" ht="17" x14ac:dyDescent="0.2">
      <c r="A29" s="4">
        <v>4</v>
      </c>
      <c r="B29" t="s">
        <v>81</v>
      </c>
      <c r="C29" s="5">
        <v>3946826.75</v>
      </c>
      <c r="D29" s="4">
        <v>454</v>
      </c>
      <c r="E29" s="4">
        <v>161</v>
      </c>
      <c r="F29" s="6">
        <v>19552</v>
      </c>
      <c r="G29" s="6">
        <v>19552</v>
      </c>
      <c r="H29" s="5">
        <v>201.87</v>
      </c>
      <c r="I29" s="7">
        <v>0.35460000000000003</v>
      </c>
    </row>
    <row r="30" spans="1:9" ht="17" x14ac:dyDescent="0.2">
      <c r="A30" s="4">
        <v>5</v>
      </c>
      <c r="B30" t="s">
        <v>89</v>
      </c>
      <c r="C30" s="5">
        <v>1504639.69</v>
      </c>
      <c r="D30" s="4">
        <v>75</v>
      </c>
      <c r="E30" s="4">
        <v>61</v>
      </c>
      <c r="F30" s="6">
        <v>6563</v>
      </c>
      <c r="G30" s="6">
        <v>6563</v>
      </c>
      <c r="H30" s="5">
        <v>229.27</v>
      </c>
      <c r="I30" s="7">
        <v>0.81330000000000002</v>
      </c>
    </row>
    <row r="31" spans="1:9" ht="17" x14ac:dyDescent="0.2">
      <c r="A31" s="4">
        <v>6</v>
      </c>
      <c r="B31" t="s">
        <v>90</v>
      </c>
      <c r="C31" s="5">
        <v>849290.81</v>
      </c>
      <c r="D31" s="6">
        <v>3998</v>
      </c>
      <c r="E31" s="6">
        <v>3980</v>
      </c>
      <c r="F31" s="6">
        <v>80410</v>
      </c>
      <c r="G31" s="6">
        <v>6323</v>
      </c>
      <c r="H31" s="5">
        <v>134.32</v>
      </c>
      <c r="I31" s="7">
        <v>0.99550000000000005</v>
      </c>
    </row>
    <row r="32" spans="1:9" ht="17" x14ac:dyDescent="0.2">
      <c r="A32" s="4">
        <v>7</v>
      </c>
      <c r="B32" t="s">
        <v>78</v>
      </c>
      <c r="C32" s="5">
        <v>1468107.8</v>
      </c>
      <c r="D32" s="4">
        <v>186</v>
      </c>
      <c r="E32" s="4">
        <v>185</v>
      </c>
      <c r="F32" s="6">
        <v>6023</v>
      </c>
      <c r="G32" s="6">
        <v>6023</v>
      </c>
      <c r="H32" s="5">
        <v>243.76</v>
      </c>
      <c r="I32" s="7">
        <v>0.99460000000000004</v>
      </c>
    </row>
    <row r="33" spans="1:9" ht="17" x14ac:dyDescent="0.2">
      <c r="A33" s="4">
        <v>8</v>
      </c>
      <c r="B33" t="s">
        <v>35</v>
      </c>
      <c r="C33" s="5">
        <v>889454.9</v>
      </c>
      <c r="D33" s="4">
        <v>72</v>
      </c>
      <c r="E33" s="4">
        <v>71</v>
      </c>
      <c r="F33" s="6">
        <v>5419</v>
      </c>
      <c r="G33" s="6">
        <v>5419</v>
      </c>
      <c r="H33" s="5">
        <v>164.14</v>
      </c>
      <c r="I33" s="7">
        <v>0.98609999999999998</v>
      </c>
    </row>
    <row r="34" spans="1:9" ht="17" x14ac:dyDescent="0.2">
      <c r="A34" s="4">
        <v>9</v>
      </c>
      <c r="B34" t="s">
        <v>91</v>
      </c>
      <c r="C34" s="5">
        <v>984562.94</v>
      </c>
      <c r="D34" s="4">
        <v>164</v>
      </c>
      <c r="E34" s="4">
        <v>149</v>
      </c>
      <c r="F34" s="6">
        <v>3647</v>
      </c>
      <c r="G34" s="6">
        <v>3647</v>
      </c>
      <c r="H34" s="5">
        <v>269.97000000000003</v>
      </c>
      <c r="I34" s="7">
        <v>0.90849999999999997</v>
      </c>
    </row>
    <row r="35" spans="1:9" ht="17" x14ac:dyDescent="0.2">
      <c r="A35" s="4">
        <v>10</v>
      </c>
      <c r="B35" t="s">
        <v>73</v>
      </c>
      <c r="C35" s="5">
        <v>168568.67</v>
      </c>
      <c r="D35" s="4">
        <v>26</v>
      </c>
      <c r="E35" s="4">
        <v>25</v>
      </c>
      <c r="F35" s="6">
        <v>2805</v>
      </c>
      <c r="G35" s="6">
        <v>2805</v>
      </c>
      <c r="H35" s="5">
        <v>60.1</v>
      </c>
      <c r="I35" s="7">
        <v>0.96150000000000002</v>
      </c>
    </row>
    <row r="36" spans="1:9" ht="17" x14ac:dyDescent="0.2">
      <c r="A36" s="4">
        <v>11</v>
      </c>
      <c r="B36" t="s">
        <v>92</v>
      </c>
      <c r="C36" s="5">
        <v>730951.63</v>
      </c>
      <c r="D36" s="4">
        <v>115</v>
      </c>
      <c r="E36" s="4">
        <v>114</v>
      </c>
      <c r="F36" s="6">
        <v>2074</v>
      </c>
      <c r="G36" s="6">
        <v>2074</v>
      </c>
      <c r="H36" s="5">
        <v>352.44</v>
      </c>
      <c r="I36" s="7">
        <v>0.99129999999999996</v>
      </c>
    </row>
    <row r="37" spans="1:9" ht="17" x14ac:dyDescent="0.2">
      <c r="A37" s="4">
        <v>12</v>
      </c>
      <c r="B37" t="s">
        <v>93</v>
      </c>
      <c r="C37" s="5">
        <v>332786.02</v>
      </c>
      <c r="D37" s="4">
        <v>119</v>
      </c>
      <c r="E37" s="4">
        <v>105</v>
      </c>
      <c r="F37" s="6">
        <v>1575</v>
      </c>
      <c r="G37" s="6">
        <v>1575</v>
      </c>
      <c r="H37" s="5">
        <v>211.3</v>
      </c>
      <c r="I37" s="7">
        <v>0.88239999999999996</v>
      </c>
    </row>
    <row r="38" spans="1:9" ht="17" x14ac:dyDescent="0.2">
      <c r="A38" s="4">
        <v>13</v>
      </c>
      <c r="B38" t="s">
        <v>94</v>
      </c>
      <c r="C38" s="5">
        <v>131209.38</v>
      </c>
      <c r="D38" s="4">
        <v>28</v>
      </c>
      <c r="E38" s="4">
        <v>28</v>
      </c>
      <c r="F38" s="6">
        <v>1219</v>
      </c>
      <c r="G38" s="6">
        <v>1219</v>
      </c>
      <c r="H38" s="5">
        <v>107.64</v>
      </c>
      <c r="I38" s="7">
        <v>1</v>
      </c>
    </row>
    <row r="39" spans="1:9" ht="17" x14ac:dyDescent="0.2">
      <c r="A39" s="4">
        <v>14</v>
      </c>
      <c r="B39" t="s">
        <v>42</v>
      </c>
      <c r="C39" s="5">
        <v>115566.34</v>
      </c>
      <c r="D39" s="4">
        <v>16</v>
      </c>
      <c r="E39" s="4">
        <v>16</v>
      </c>
      <c r="F39" s="4">
        <v>995</v>
      </c>
      <c r="G39" s="4">
        <v>995</v>
      </c>
      <c r="H39" s="5">
        <v>116.15</v>
      </c>
      <c r="I39" s="7">
        <v>1</v>
      </c>
    </row>
    <row r="40" spans="1:9" ht="17" x14ac:dyDescent="0.2">
      <c r="A40" s="4">
        <v>15</v>
      </c>
      <c r="B40" t="s">
        <v>95</v>
      </c>
      <c r="C40" s="5">
        <v>66927.05</v>
      </c>
      <c r="D40" s="4">
        <v>21</v>
      </c>
      <c r="E40" s="4">
        <v>19</v>
      </c>
      <c r="F40" s="4">
        <v>995</v>
      </c>
      <c r="G40" s="4">
        <v>995</v>
      </c>
      <c r="H40" s="5">
        <v>67.27</v>
      </c>
      <c r="I40" s="7">
        <v>0.90480000000000005</v>
      </c>
    </row>
    <row r="41" spans="1:9" ht="17" x14ac:dyDescent="0.2">
      <c r="A41" s="4">
        <v>16</v>
      </c>
      <c r="B41" t="s">
        <v>96</v>
      </c>
      <c r="C41" s="5">
        <v>124614.04</v>
      </c>
      <c r="D41" s="4">
        <v>80</v>
      </c>
      <c r="E41" s="4">
        <v>76</v>
      </c>
      <c r="F41" s="4">
        <v>805</v>
      </c>
      <c r="G41" s="4">
        <v>805</v>
      </c>
      <c r="H41" s="5">
        <v>154.81</v>
      </c>
      <c r="I41" s="7">
        <v>0.95</v>
      </c>
    </row>
    <row r="42" spans="1:9" ht="17" x14ac:dyDescent="0.2">
      <c r="A42" s="4">
        <v>17</v>
      </c>
      <c r="B42" t="s">
        <v>33</v>
      </c>
      <c r="C42" s="5">
        <v>115147.22</v>
      </c>
      <c r="D42" s="4">
        <v>409</v>
      </c>
      <c r="E42" s="4">
        <v>206</v>
      </c>
      <c r="F42" s="4">
        <v>778</v>
      </c>
      <c r="G42" s="4">
        <v>778</v>
      </c>
      <c r="H42" s="5">
        <v>148.01</v>
      </c>
      <c r="I42" s="7">
        <v>0.50370000000000004</v>
      </c>
    </row>
    <row r="43" spans="1:9" ht="17" x14ac:dyDescent="0.2">
      <c r="A43" s="4">
        <v>18</v>
      </c>
      <c r="B43" t="s">
        <v>77</v>
      </c>
      <c r="C43" s="5">
        <v>71223.070000000007</v>
      </c>
      <c r="D43" s="4">
        <v>188</v>
      </c>
      <c r="E43" s="4">
        <v>68</v>
      </c>
      <c r="F43" s="4">
        <v>663</v>
      </c>
      <c r="G43" s="4">
        <v>663</v>
      </c>
      <c r="H43" s="5">
        <v>107.43</v>
      </c>
      <c r="I43" s="7">
        <v>0.36170000000000002</v>
      </c>
    </row>
    <row r="44" spans="1:9" ht="17" x14ac:dyDescent="0.2">
      <c r="A44" s="4">
        <v>19</v>
      </c>
      <c r="B44" t="s">
        <v>97</v>
      </c>
      <c r="C44" s="5">
        <v>77440.350000000006</v>
      </c>
      <c r="D44" s="4">
        <v>40</v>
      </c>
      <c r="E44" s="4">
        <v>39</v>
      </c>
      <c r="F44" s="4">
        <v>593</v>
      </c>
      <c r="G44" s="4">
        <v>593</v>
      </c>
      <c r="H44" s="5">
        <v>130.6</v>
      </c>
      <c r="I44" s="7">
        <v>0.97499999999999998</v>
      </c>
    </row>
    <row r="45" spans="1:9" ht="17" x14ac:dyDescent="0.2">
      <c r="A45" s="4">
        <v>20</v>
      </c>
      <c r="B45" t="s">
        <v>98</v>
      </c>
      <c r="C45" s="5">
        <v>50729.58</v>
      </c>
      <c r="D45" s="4">
        <v>84</v>
      </c>
      <c r="E45" s="4">
        <v>76</v>
      </c>
      <c r="F45" s="4">
        <v>546</v>
      </c>
      <c r="G45" s="4">
        <v>546</v>
      </c>
      <c r="H45" s="5">
        <v>92.92</v>
      </c>
      <c r="I45" s="7">
        <v>0.90480000000000005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workbookViewId="0">
      <selection activeCell="B2" sqref="B2:B45"/>
    </sheetView>
  </sheetViews>
  <sheetFormatPr baseColWidth="10" defaultRowHeight="16" x14ac:dyDescent="0.2"/>
  <cols>
    <col min="3" max="3" width="17.6640625" customWidth="1"/>
  </cols>
  <sheetData>
    <row r="1" spans="1:9" x14ac:dyDescent="0.2">
      <c r="A1" s="2"/>
      <c r="B1" s="2" t="s">
        <v>12</v>
      </c>
      <c r="C1" s="8" t="s">
        <v>13</v>
      </c>
      <c r="D1" s="2" t="s">
        <v>14</v>
      </c>
      <c r="E1" s="2" t="s">
        <v>15</v>
      </c>
      <c r="F1" s="2" t="s">
        <v>16</v>
      </c>
      <c r="G1" s="2" t="s">
        <v>17</v>
      </c>
      <c r="H1" s="2" t="s">
        <v>18</v>
      </c>
      <c r="I1" s="2" t="s">
        <v>19</v>
      </c>
    </row>
    <row r="2" spans="1:9" x14ac:dyDescent="0.2">
      <c r="A2" s="3"/>
      <c r="B2" s="3"/>
      <c r="C2" s="3"/>
      <c r="D2" s="3"/>
      <c r="E2" s="3"/>
      <c r="F2" s="3"/>
      <c r="G2" s="3"/>
      <c r="H2" s="3"/>
      <c r="I2" s="3"/>
    </row>
    <row r="3" spans="1:9" ht="17" x14ac:dyDescent="0.2">
      <c r="A3" s="4">
        <v>1</v>
      </c>
      <c r="B3" t="s">
        <v>76</v>
      </c>
      <c r="C3" s="5">
        <v>5053195.9400000004</v>
      </c>
      <c r="D3" s="4">
        <v>180</v>
      </c>
      <c r="E3" s="4">
        <v>180</v>
      </c>
      <c r="F3" s="6">
        <v>24838</v>
      </c>
      <c r="G3" s="6">
        <v>24838</v>
      </c>
      <c r="H3" s="5">
        <v>203.45</v>
      </c>
      <c r="I3" s="7">
        <v>1</v>
      </c>
    </row>
    <row r="4" spans="1:9" ht="17" x14ac:dyDescent="0.2">
      <c r="A4" s="4">
        <v>2</v>
      </c>
      <c r="B4" t="s">
        <v>88</v>
      </c>
      <c r="C4" s="5">
        <v>2541354.86</v>
      </c>
      <c r="D4" s="4">
        <v>297</v>
      </c>
      <c r="E4" s="4">
        <v>295</v>
      </c>
      <c r="F4" s="6">
        <v>12892</v>
      </c>
      <c r="G4" s="6">
        <v>12892</v>
      </c>
      <c r="H4" s="5">
        <v>197.13</v>
      </c>
      <c r="I4" s="7">
        <v>0.99329999999999996</v>
      </c>
    </row>
    <row r="5" spans="1:9" ht="17" x14ac:dyDescent="0.2">
      <c r="A5" s="4">
        <v>3</v>
      </c>
      <c r="B5" t="s">
        <v>39</v>
      </c>
      <c r="C5" s="5">
        <v>1785904.52</v>
      </c>
      <c r="D5" s="4">
        <v>833</v>
      </c>
      <c r="E5" s="4">
        <v>827</v>
      </c>
      <c r="F5" s="6">
        <v>25419</v>
      </c>
      <c r="G5" s="6">
        <v>9965</v>
      </c>
      <c r="H5" s="5">
        <v>179.22</v>
      </c>
      <c r="I5" s="7">
        <v>0.99280000000000002</v>
      </c>
    </row>
    <row r="6" spans="1:9" ht="17" x14ac:dyDescent="0.2">
      <c r="A6" s="4">
        <v>4</v>
      </c>
      <c r="B6" t="s">
        <v>101</v>
      </c>
      <c r="C6" s="5">
        <v>965224.88</v>
      </c>
      <c r="D6" s="4">
        <v>127</v>
      </c>
      <c r="E6" s="4">
        <v>126</v>
      </c>
      <c r="F6" s="6">
        <v>4832</v>
      </c>
      <c r="G6" s="6">
        <v>4832</v>
      </c>
      <c r="H6" s="5">
        <v>199.76</v>
      </c>
      <c r="I6" s="7">
        <v>0.99209999999999998</v>
      </c>
    </row>
    <row r="7" spans="1:9" ht="17" x14ac:dyDescent="0.2">
      <c r="A7" s="4">
        <v>5</v>
      </c>
      <c r="B7" t="s">
        <v>91</v>
      </c>
      <c r="C7" s="5">
        <v>826281.26</v>
      </c>
      <c r="D7" s="4">
        <v>103</v>
      </c>
      <c r="E7" s="4">
        <v>100</v>
      </c>
      <c r="F7" s="6">
        <v>3327</v>
      </c>
      <c r="G7" s="6">
        <v>3327</v>
      </c>
      <c r="H7" s="5">
        <v>248.36</v>
      </c>
      <c r="I7" s="7">
        <v>0.97089999999999999</v>
      </c>
    </row>
    <row r="8" spans="1:9" ht="17" x14ac:dyDescent="0.2">
      <c r="A8" s="4">
        <v>6</v>
      </c>
      <c r="B8" t="s">
        <v>85</v>
      </c>
      <c r="C8" s="5">
        <v>758700.57</v>
      </c>
      <c r="D8" s="4">
        <v>58</v>
      </c>
      <c r="E8" s="4">
        <v>56</v>
      </c>
      <c r="F8" s="6">
        <v>1990</v>
      </c>
      <c r="G8" s="6">
        <v>1990</v>
      </c>
      <c r="H8" s="5">
        <v>381.26</v>
      </c>
      <c r="I8" s="7">
        <v>0.96550000000000002</v>
      </c>
    </row>
    <row r="9" spans="1:9" ht="17" x14ac:dyDescent="0.2">
      <c r="A9" s="4">
        <v>7</v>
      </c>
      <c r="B9" t="s">
        <v>37</v>
      </c>
      <c r="C9" s="5">
        <v>757768.42</v>
      </c>
      <c r="D9" s="4">
        <v>142</v>
      </c>
      <c r="E9" s="4">
        <v>142</v>
      </c>
      <c r="F9" s="6">
        <v>3137</v>
      </c>
      <c r="G9" s="6">
        <v>3137</v>
      </c>
      <c r="H9" s="5">
        <v>241.56</v>
      </c>
      <c r="I9" s="7">
        <v>1</v>
      </c>
    </row>
    <row r="10" spans="1:9" ht="17" x14ac:dyDescent="0.2">
      <c r="A10" s="4">
        <v>8</v>
      </c>
      <c r="B10" t="s">
        <v>43</v>
      </c>
      <c r="C10" s="5">
        <v>727222.56</v>
      </c>
      <c r="D10" s="6">
        <v>1383</v>
      </c>
      <c r="E10" s="4">
        <v>722</v>
      </c>
      <c r="F10" s="6">
        <v>4486</v>
      </c>
      <c r="G10" s="6">
        <v>4486</v>
      </c>
      <c r="H10" s="5">
        <v>162.11000000000001</v>
      </c>
      <c r="I10" s="7">
        <v>0.52210000000000001</v>
      </c>
    </row>
    <row r="11" spans="1:9" ht="17" x14ac:dyDescent="0.2">
      <c r="A11" s="4">
        <v>9</v>
      </c>
      <c r="B11" t="s">
        <v>90</v>
      </c>
      <c r="C11" s="5">
        <v>431577.55</v>
      </c>
      <c r="D11" s="6">
        <v>1504</v>
      </c>
      <c r="E11" s="6">
        <v>1495</v>
      </c>
      <c r="F11" s="6">
        <v>28261</v>
      </c>
      <c r="G11" s="6">
        <v>3221</v>
      </c>
      <c r="H11" s="5">
        <v>133.99</v>
      </c>
      <c r="I11" s="7">
        <v>0.99399999999999999</v>
      </c>
    </row>
    <row r="12" spans="1:9" ht="17" x14ac:dyDescent="0.2">
      <c r="A12" s="4">
        <v>10</v>
      </c>
      <c r="B12" t="s">
        <v>38</v>
      </c>
      <c r="C12" s="5">
        <v>412797.05</v>
      </c>
      <c r="D12" s="4">
        <v>79</v>
      </c>
      <c r="E12" s="4">
        <v>79</v>
      </c>
      <c r="F12" s="6">
        <v>2395</v>
      </c>
      <c r="G12" s="6">
        <v>2395</v>
      </c>
      <c r="H12" s="5">
        <v>172.36</v>
      </c>
      <c r="I12" s="7">
        <v>1</v>
      </c>
    </row>
    <row r="13" spans="1:9" ht="17" x14ac:dyDescent="0.2">
      <c r="A13" s="4">
        <v>11</v>
      </c>
      <c r="B13" t="s">
        <v>78</v>
      </c>
      <c r="C13" s="5">
        <v>232472.03</v>
      </c>
      <c r="D13" s="4">
        <v>53</v>
      </c>
      <c r="E13" s="4">
        <v>53</v>
      </c>
      <c r="F13" s="6">
        <v>1146</v>
      </c>
      <c r="G13" s="6">
        <v>1146</v>
      </c>
      <c r="H13" s="5">
        <v>202.86</v>
      </c>
      <c r="I13" s="7">
        <v>1</v>
      </c>
    </row>
    <row r="14" spans="1:9" ht="17" x14ac:dyDescent="0.2">
      <c r="A14" s="4">
        <v>12</v>
      </c>
      <c r="B14" t="s">
        <v>102</v>
      </c>
      <c r="C14" s="5">
        <v>213388.76</v>
      </c>
      <c r="D14" s="4">
        <v>144</v>
      </c>
      <c r="E14" s="4">
        <v>140</v>
      </c>
      <c r="F14" s="6">
        <v>1058</v>
      </c>
      <c r="G14" s="6">
        <v>1058</v>
      </c>
      <c r="H14" s="5">
        <v>201.7</v>
      </c>
      <c r="I14" s="7">
        <v>0.97219999999999995</v>
      </c>
    </row>
    <row r="15" spans="1:9" ht="17" x14ac:dyDescent="0.2">
      <c r="A15" s="4">
        <v>13</v>
      </c>
      <c r="B15" t="s">
        <v>52</v>
      </c>
      <c r="C15" s="5">
        <v>166714.9</v>
      </c>
      <c r="D15" s="4">
        <v>50</v>
      </c>
      <c r="E15" s="4">
        <v>50</v>
      </c>
      <c r="F15" s="4">
        <v>804</v>
      </c>
      <c r="G15" s="4">
        <v>804</v>
      </c>
      <c r="H15" s="5">
        <v>207.36</v>
      </c>
      <c r="I15" s="7">
        <v>1</v>
      </c>
    </row>
    <row r="16" spans="1:9" ht="17" x14ac:dyDescent="0.2">
      <c r="A16" s="4">
        <v>14</v>
      </c>
      <c r="B16" t="s">
        <v>103</v>
      </c>
      <c r="C16" s="5">
        <v>130919.33</v>
      </c>
      <c r="D16" s="4">
        <v>31</v>
      </c>
      <c r="E16" s="4">
        <v>31</v>
      </c>
      <c r="F16" s="6">
        <v>1384</v>
      </c>
      <c r="G16" s="6">
        <v>1384</v>
      </c>
      <c r="H16" s="5">
        <v>94.6</v>
      </c>
      <c r="I16" s="7">
        <v>1</v>
      </c>
    </row>
    <row r="17" spans="1:9" ht="17" x14ac:dyDescent="0.2">
      <c r="A17" s="4">
        <v>15</v>
      </c>
      <c r="B17" t="s">
        <v>93</v>
      </c>
      <c r="C17" s="5">
        <v>120869.15</v>
      </c>
      <c r="D17" s="4">
        <v>55</v>
      </c>
      <c r="E17" s="4">
        <v>54</v>
      </c>
      <c r="F17" s="4">
        <v>778</v>
      </c>
      <c r="G17" s="4">
        <v>778</v>
      </c>
      <c r="H17" s="5">
        <v>155.36000000000001</v>
      </c>
      <c r="I17" s="7">
        <v>0.98180000000000001</v>
      </c>
    </row>
    <row r="18" spans="1:9" ht="17" x14ac:dyDescent="0.2">
      <c r="A18" s="4">
        <v>16</v>
      </c>
      <c r="B18" t="s">
        <v>104</v>
      </c>
      <c r="C18" s="5">
        <v>100338.4</v>
      </c>
      <c r="D18" s="4">
        <v>75</v>
      </c>
      <c r="E18" s="4">
        <v>75</v>
      </c>
      <c r="F18" s="4">
        <v>448</v>
      </c>
      <c r="G18" s="4">
        <v>448</v>
      </c>
      <c r="H18" s="5">
        <v>223.97</v>
      </c>
      <c r="I18" s="7">
        <v>1</v>
      </c>
    </row>
    <row r="19" spans="1:9" ht="17" x14ac:dyDescent="0.2">
      <c r="A19" s="4">
        <v>17</v>
      </c>
      <c r="B19" t="s">
        <v>105</v>
      </c>
      <c r="C19" s="5">
        <v>89090.43</v>
      </c>
      <c r="D19" s="4">
        <v>119</v>
      </c>
      <c r="E19" s="4">
        <v>119</v>
      </c>
      <c r="F19" s="4">
        <v>492</v>
      </c>
      <c r="G19" s="4">
        <v>492</v>
      </c>
      <c r="H19" s="5">
        <v>181.08</v>
      </c>
      <c r="I19" s="7">
        <v>1</v>
      </c>
    </row>
    <row r="20" spans="1:9" ht="17" x14ac:dyDescent="0.2">
      <c r="A20" s="4">
        <v>18</v>
      </c>
      <c r="B20" t="s">
        <v>106</v>
      </c>
      <c r="C20" s="5">
        <v>88052.65</v>
      </c>
      <c r="D20" s="4">
        <v>144</v>
      </c>
      <c r="E20" s="4">
        <v>143</v>
      </c>
      <c r="F20" s="4">
        <v>528</v>
      </c>
      <c r="G20" s="4">
        <v>528</v>
      </c>
      <c r="H20" s="5">
        <v>166.77</v>
      </c>
      <c r="I20" s="7">
        <v>0.99309999999999998</v>
      </c>
    </row>
    <row r="21" spans="1:9" ht="17" x14ac:dyDescent="0.2">
      <c r="A21" s="4">
        <v>19</v>
      </c>
      <c r="B21" t="s">
        <v>107</v>
      </c>
      <c r="C21" s="5">
        <v>83531.56</v>
      </c>
      <c r="D21" s="4">
        <v>88</v>
      </c>
      <c r="E21" s="4">
        <v>71</v>
      </c>
      <c r="F21" s="4">
        <v>572</v>
      </c>
      <c r="G21" s="4">
        <v>572</v>
      </c>
      <c r="H21" s="5">
        <v>146.04</v>
      </c>
      <c r="I21" s="7">
        <v>0.80679999999999996</v>
      </c>
    </row>
    <row r="22" spans="1:9" ht="17" x14ac:dyDescent="0.2">
      <c r="A22" s="4">
        <v>20</v>
      </c>
      <c r="B22" t="s">
        <v>47</v>
      </c>
      <c r="C22" s="5">
        <v>79588.820000000007</v>
      </c>
      <c r="D22" s="4">
        <v>55</v>
      </c>
      <c r="E22" s="4">
        <v>54</v>
      </c>
      <c r="F22" s="4">
        <v>395</v>
      </c>
      <c r="G22" s="4">
        <v>395</v>
      </c>
      <c r="H22" s="5">
        <v>201.5</v>
      </c>
      <c r="I22" s="7">
        <v>0.98180000000000001</v>
      </c>
    </row>
    <row r="24" spans="1:9" x14ac:dyDescent="0.2">
      <c r="A24" s="2"/>
      <c r="B24" s="2" t="s">
        <v>12</v>
      </c>
      <c r="C24" s="2" t="s">
        <v>13</v>
      </c>
      <c r="D24" s="2" t="s">
        <v>14</v>
      </c>
      <c r="E24" s="2" t="s">
        <v>15</v>
      </c>
      <c r="F24" s="2" t="s">
        <v>16</v>
      </c>
      <c r="G24" s="8" t="s">
        <v>17</v>
      </c>
      <c r="H24" s="2" t="s">
        <v>18</v>
      </c>
      <c r="I24" s="2" t="s">
        <v>19</v>
      </c>
    </row>
    <row r="25" spans="1:9" x14ac:dyDescent="0.2">
      <c r="A25" s="3"/>
      <c r="B25" s="3"/>
      <c r="C25" s="3"/>
      <c r="D25" s="3"/>
      <c r="E25" s="3"/>
      <c r="F25" s="3"/>
      <c r="G25" s="3"/>
      <c r="H25" s="3"/>
      <c r="I25" s="3"/>
    </row>
    <row r="26" spans="1:9" ht="17" x14ac:dyDescent="0.2">
      <c r="A26" s="4">
        <v>1</v>
      </c>
      <c r="B26" t="s">
        <v>76</v>
      </c>
      <c r="C26" s="5">
        <v>5053195.9400000004</v>
      </c>
      <c r="D26" s="4">
        <v>180</v>
      </c>
      <c r="E26" s="4">
        <v>180</v>
      </c>
      <c r="F26" s="6">
        <v>24838</v>
      </c>
      <c r="G26" s="6">
        <v>24838</v>
      </c>
      <c r="H26" s="5">
        <v>203.45</v>
      </c>
      <c r="I26" s="7">
        <v>1</v>
      </c>
    </row>
    <row r="27" spans="1:9" ht="17" x14ac:dyDescent="0.2">
      <c r="A27" s="4">
        <v>2</v>
      </c>
      <c r="B27" t="s">
        <v>88</v>
      </c>
      <c r="C27" s="5">
        <v>2541354.86</v>
      </c>
      <c r="D27" s="4">
        <v>297</v>
      </c>
      <c r="E27" s="4">
        <v>295</v>
      </c>
      <c r="F27" s="6">
        <v>12892</v>
      </c>
      <c r="G27" s="6">
        <v>12892</v>
      </c>
      <c r="H27" s="5">
        <v>197.13</v>
      </c>
      <c r="I27" s="7">
        <v>0.99329999999999996</v>
      </c>
    </row>
    <row r="28" spans="1:9" ht="17" x14ac:dyDescent="0.2">
      <c r="A28" s="4">
        <v>3</v>
      </c>
      <c r="B28" t="s">
        <v>39</v>
      </c>
      <c r="C28" s="5">
        <v>1785904.52</v>
      </c>
      <c r="D28" s="4">
        <v>833</v>
      </c>
      <c r="E28" s="4">
        <v>827</v>
      </c>
      <c r="F28" s="6">
        <v>25419</v>
      </c>
      <c r="G28" s="6">
        <v>9965</v>
      </c>
      <c r="H28" s="5">
        <v>179.22</v>
      </c>
      <c r="I28" s="7">
        <v>0.99280000000000002</v>
      </c>
    </row>
    <row r="29" spans="1:9" ht="17" x14ac:dyDescent="0.2">
      <c r="A29" s="4">
        <v>4</v>
      </c>
      <c r="B29" t="s">
        <v>101</v>
      </c>
      <c r="C29" s="5">
        <v>965224.88</v>
      </c>
      <c r="D29" s="4">
        <v>127</v>
      </c>
      <c r="E29" s="4">
        <v>126</v>
      </c>
      <c r="F29" s="6">
        <v>4832</v>
      </c>
      <c r="G29" s="6">
        <v>4832</v>
      </c>
      <c r="H29" s="5">
        <v>199.76</v>
      </c>
      <c r="I29" s="7">
        <v>0.99209999999999998</v>
      </c>
    </row>
    <row r="30" spans="1:9" ht="17" x14ac:dyDescent="0.2">
      <c r="A30" s="4">
        <v>5</v>
      </c>
      <c r="B30" t="s">
        <v>43</v>
      </c>
      <c r="C30" s="5">
        <v>727222.56</v>
      </c>
      <c r="D30" s="6">
        <v>1383</v>
      </c>
      <c r="E30" s="4">
        <v>722</v>
      </c>
      <c r="F30" s="6">
        <v>4486</v>
      </c>
      <c r="G30" s="6">
        <v>4486</v>
      </c>
      <c r="H30" s="5">
        <v>162.11000000000001</v>
      </c>
      <c r="I30" s="7">
        <v>0.52210000000000001</v>
      </c>
    </row>
    <row r="31" spans="1:9" ht="17" x14ac:dyDescent="0.2">
      <c r="A31" s="4">
        <v>6</v>
      </c>
      <c r="B31" t="s">
        <v>91</v>
      </c>
      <c r="C31" s="5">
        <v>826281.26</v>
      </c>
      <c r="D31" s="4">
        <v>103</v>
      </c>
      <c r="E31" s="4">
        <v>100</v>
      </c>
      <c r="F31" s="6">
        <v>3327</v>
      </c>
      <c r="G31" s="6">
        <v>3327</v>
      </c>
      <c r="H31" s="5">
        <v>248.36</v>
      </c>
      <c r="I31" s="7">
        <v>0.97089999999999999</v>
      </c>
    </row>
    <row r="32" spans="1:9" ht="17" x14ac:dyDescent="0.2">
      <c r="A32" s="4">
        <v>7</v>
      </c>
      <c r="B32" t="s">
        <v>90</v>
      </c>
      <c r="C32" s="5">
        <v>431577.55</v>
      </c>
      <c r="D32" s="6">
        <v>1504</v>
      </c>
      <c r="E32" s="6">
        <v>1495</v>
      </c>
      <c r="F32" s="6">
        <v>28261</v>
      </c>
      <c r="G32" s="6">
        <v>3221</v>
      </c>
      <c r="H32" s="5">
        <v>133.99</v>
      </c>
      <c r="I32" s="7">
        <v>0.99399999999999999</v>
      </c>
    </row>
    <row r="33" spans="1:9" ht="17" x14ac:dyDescent="0.2">
      <c r="A33" s="4">
        <v>8</v>
      </c>
      <c r="B33" t="s">
        <v>37</v>
      </c>
      <c r="C33" s="5">
        <v>757768.42</v>
      </c>
      <c r="D33" s="4">
        <v>142</v>
      </c>
      <c r="E33" s="4">
        <v>142</v>
      </c>
      <c r="F33" s="6">
        <v>3137</v>
      </c>
      <c r="G33" s="6">
        <v>3137</v>
      </c>
      <c r="H33" s="5">
        <v>241.56</v>
      </c>
      <c r="I33" s="7">
        <v>1</v>
      </c>
    </row>
    <row r="34" spans="1:9" ht="17" x14ac:dyDescent="0.2">
      <c r="A34" s="4">
        <v>9</v>
      </c>
      <c r="B34" t="s">
        <v>38</v>
      </c>
      <c r="C34" s="5">
        <v>412797.05</v>
      </c>
      <c r="D34" s="4">
        <v>79</v>
      </c>
      <c r="E34" s="4">
        <v>79</v>
      </c>
      <c r="F34" s="6">
        <v>2395</v>
      </c>
      <c r="G34" s="6">
        <v>2395</v>
      </c>
      <c r="H34" s="5">
        <v>172.36</v>
      </c>
      <c r="I34" s="7">
        <v>1</v>
      </c>
    </row>
    <row r="35" spans="1:9" ht="17" x14ac:dyDescent="0.2">
      <c r="A35" s="4">
        <v>10</v>
      </c>
      <c r="B35" t="s">
        <v>85</v>
      </c>
      <c r="C35" s="5">
        <v>758700.57</v>
      </c>
      <c r="D35" s="4">
        <v>58</v>
      </c>
      <c r="E35" s="4">
        <v>56</v>
      </c>
      <c r="F35" s="6">
        <v>1990</v>
      </c>
      <c r="G35" s="6">
        <v>1990</v>
      </c>
      <c r="H35" s="5">
        <v>381.26</v>
      </c>
      <c r="I35" s="7">
        <v>0.96550000000000002</v>
      </c>
    </row>
    <row r="36" spans="1:9" ht="17" x14ac:dyDescent="0.2">
      <c r="A36" s="4">
        <v>11</v>
      </c>
      <c r="B36" t="s">
        <v>103</v>
      </c>
      <c r="C36" s="5">
        <v>130919.33</v>
      </c>
      <c r="D36" s="4">
        <v>31</v>
      </c>
      <c r="E36" s="4">
        <v>31</v>
      </c>
      <c r="F36" s="6">
        <v>1384</v>
      </c>
      <c r="G36" s="6">
        <v>1384</v>
      </c>
      <c r="H36" s="5">
        <v>94.6</v>
      </c>
      <c r="I36" s="7">
        <v>1</v>
      </c>
    </row>
    <row r="37" spans="1:9" ht="17" x14ac:dyDescent="0.2">
      <c r="A37" s="4">
        <v>12</v>
      </c>
      <c r="B37" t="s">
        <v>78</v>
      </c>
      <c r="C37" s="5">
        <v>232472.03</v>
      </c>
      <c r="D37" s="4">
        <v>53</v>
      </c>
      <c r="E37" s="4">
        <v>53</v>
      </c>
      <c r="F37" s="6">
        <v>1146</v>
      </c>
      <c r="G37" s="6">
        <v>1146</v>
      </c>
      <c r="H37" s="5">
        <v>202.86</v>
      </c>
      <c r="I37" s="7">
        <v>1</v>
      </c>
    </row>
    <row r="38" spans="1:9" ht="17" x14ac:dyDescent="0.2">
      <c r="A38" s="4">
        <v>13</v>
      </c>
      <c r="B38" t="s">
        <v>102</v>
      </c>
      <c r="C38" s="5">
        <v>213388.76</v>
      </c>
      <c r="D38" s="4">
        <v>144</v>
      </c>
      <c r="E38" s="4">
        <v>140</v>
      </c>
      <c r="F38" s="6">
        <v>1058</v>
      </c>
      <c r="G38" s="6">
        <v>1058</v>
      </c>
      <c r="H38" s="5">
        <v>201.7</v>
      </c>
      <c r="I38" s="7">
        <v>0.97219999999999995</v>
      </c>
    </row>
    <row r="39" spans="1:9" ht="17" x14ac:dyDescent="0.2">
      <c r="A39" s="4">
        <v>14</v>
      </c>
      <c r="B39" t="s">
        <v>52</v>
      </c>
      <c r="C39" s="5">
        <v>166714.9</v>
      </c>
      <c r="D39" s="4">
        <v>50</v>
      </c>
      <c r="E39" s="4">
        <v>50</v>
      </c>
      <c r="F39" s="4">
        <v>804</v>
      </c>
      <c r="G39" s="4">
        <v>804</v>
      </c>
      <c r="H39" s="5">
        <v>207.36</v>
      </c>
      <c r="I39" s="7">
        <v>1</v>
      </c>
    </row>
    <row r="40" spans="1:9" ht="17" x14ac:dyDescent="0.2">
      <c r="A40" s="4">
        <v>15</v>
      </c>
      <c r="B40" t="s">
        <v>93</v>
      </c>
      <c r="C40" s="5">
        <v>120869.15</v>
      </c>
      <c r="D40" s="4">
        <v>55</v>
      </c>
      <c r="E40" s="4">
        <v>54</v>
      </c>
      <c r="F40" s="4">
        <v>778</v>
      </c>
      <c r="G40" s="4">
        <v>778</v>
      </c>
      <c r="H40" s="5">
        <v>155.36000000000001</v>
      </c>
      <c r="I40" s="7">
        <v>0.98180000000000001</v>
      </c>
    </row>
    <row r="41" spans="1:9" ht="17" x14ac:dyDescent="0.2">
      <c r="A41" s="4">
        <v>16</v>
      </c>
      <c r="B41" t="s">
        <v>69</v>
      </c>
      <c r="C41" s="5">
        <v>3567.84</v>
      </c>
      <c r="D41" s="4">
        <v>13</v>
      </c>
      <c r="E41" s="4">
        <v>12</v>
      </c>
      <c r="F41" s="4">
        <v>616</v>
      </c>
      <c r="G41" s="4">
        <v>616</v>
      </c>
      <c r="H41" s="5">
        <v>5.8</v>
      </c>
      <c r="I41" s="7">
        <v>0.92310000000000003</v>
      </c>
    </row>
    <row r="42" spans="1:9" ht="17" x14ac:dyDescent="0.2">
      <c r="A42" s="4">
        <v>17</v>
      </c>
      <c r="B42" t="s">
        <v>107</v>
      </c>
      <c r="C42" s="5">
        <v>83531.56</v>
      </c>
      <c r="D42" s="4">
        <v>88</v>
      </c>
      <c r="E42" s="4">
        <v>71</v>
      </c>
      <c r="F42" s="4">
        <v>572</v>
      </c>
      <c r="G42" s="4">
        <v>572</v>
      </c>
      <c r="H42" s="5">
        <v>146.04</v>
      </c>
      <c r="I42" s="7">
        <v>0.80679999999999996</v>
      </c>
    </row>
    <row r="43" spans="1:9" ht="17" x14ac:dyDescent="0.2">
      <c r="A43" s="4">
        <v>18</v>
      </c>
      <c r="B43" t="s">
        <v>106</v>
      </c>
      <c r="C43" s="5">
        <v>88052.65</v>
      </c>
      <c r="D43" s="4">
        <v>144</v>
      </c>
      <c r="E43" s="4">
        <v>143</v>
      </c>
      <c r="F43" s="4">
        <v>528</v>
      </c>
      <c r="G43" s="4">
        <v>528</v>
      </c>
      <c r="H43" s="5">
        <v>166.77</v>
      </c>
      <c r="I43" s="7">
        <v>0.99309999999999998</v>
      </c>
    </row>
    <row r="44" spans="1:9" ht="17" x14ac:dyDescent="0.2">
      <c r="A44" s="4">
        <v>19</v>
      </c>
      <c r="B44" t="s">
        <v>105</v>
      </c>
      <c r="C44" s="5">
        <v>89090.43</v>
      </c>
      <c r="D44" s="4">
        <v>119</v>
      </c>
      <c r="E44" s="4">
        <v>119</v>
      </c>
      <c r="F44" s="4">
        <v>492</v>
      </c>
      <c r="G44" s="4">
        <v>492</v>
      </c>
      <c r="H44" s="5">
        <v>181.08</v>
      </c>
      <c r="I44" s="7">
        <v>1</v>
      </c>
    </row>
    <row r="45" spans="1:9" ht="17" x14ac:dyDescent="0.2">
      <c r="A45" s="4">
        <v>20</v>
      </c>
      <c r="B45" t="s">
        <v>81</v>
      </c>
      <c r="C45" s="5">
        <v>71792.88</v>
      </c>
      <c r="D45" s="4">
        <v>58</v>
      </c>
      <c r="E45" s="4">
        <v>44</v>
      </c>
      <c r="F45" s="4">
        <v>456</v>
      </c>
      <c r="G45" s="4">
        <v>456</v>
      </c>
      <c r="H45" s="5">
        <v>157.44999999999999</v>
      </c>
      <c r="I45" s="7">
        <v>0.75860000000000005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NOTES</vt:lpstr>
      <vt:lpstr>SUMMARY</vt:lpstr>
      <vt:lpstr>ALL-SEL</vt:lpstr>
      <vt:lpstr>U-APL</vt:lpstr>
      <vt:lpstr>U-SAM</vt:lpstr>
      <vt:lpstr>U-HTC</vt:lpstr>
      <vt:lpstr>U-NOK</vt:lpstr>
      <vt:lpstr>R-APL</vt:lpstr>
      <vt:lpstr>R-SAM</vt:lpstr>
      <vt:lpstr>R-HTC</vt:lpstr>
      <vt:lpstr>R-NOK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McCrink</dc:creator>
  <cp:lastModifiedBy>Owen McCrink</cp:lastModifiedBy>
  <dcterms:created xsi:type="dcterms:W3CDTF">2015-03-03T01:31:25Z</dcterms:created>
  <dcterms:modified xsi:type="dcterms:W3CDTF">2022-08-16T05:42:55Z</dcterms:modified>
</cp:coreProperties>
</file>